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suarios\Tatiana Gomescasseres\Desktop\1_OBSERVATORIO CULTURAS\2_Observatorio 2017\Mediciones_2017\Navidad_2017\"/>
    </mc:Choice>
  </mc:AlternateContent>
  <bookViews>
    <workbookView xWindow="0" yWindow="0" windowWidth="28770" windowHeight="11940"/>
  </bookViews>
  <sheets>
    <sheet name="Conteo asistencias" sheetId="20" r:id="rId1"/>
    <sheet name="1_Travesía" sheetId="2" r:id="rId2"/>
    <sheet name="2_Travesía" sheetId="4" r:id="rId3"/>
    <sheet name="3_Travesía" sheetId="5" r:id="rId4"/>
    <sheet name="4_Travesía" sheetId="6" r:id="rId5"/>
    <sheet name="5 y 6_Travesía" sheetId="7" r:id="rId6"/>
    <sheet name="7_Travesía" sheetId="9" r:id="rId7"/>
    <sheet name="8 y 9_Travesía" sheetId="10" r:id="rId8"/>
    <sheet name="10_Travesía" sheetId="11" r:id="rId9"/>
    <sheet name="11 y 12_Travesía" sheetId="13" r:id="rId10"/>
    <sheet name="13_Travesía" sheetId="15" r:id="rId11"/>
    <sheet name="14_Travesía" sheetId="16" r:id="rId12"/>
    <sheet name="15_Travesía" sheetId="17" r:id="rId13"/>
    <sheet name="16_Travesía" sheetId="18" r:id="rId14"/>
    <sheet name="17_Travesía" sheetId="19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9" l="1"/>
  <c r="C14" i="20" l="1"/>
  <c r="C22" i="2" l="1"/>
  <c r="D22" i="2" s="1"/>
  <c r="D12" i="15"/>
  <c r="D18" i="2" l="1"/>
  <c r="D21" i="2"/>
  <c r="D20" i="2"/>
  <c r="D19" i="2"/>
  <c r="D17" i="2"/>
  <c r="D14" i="2"/>
  <c r="D6" i="2"/>
  <c r="D8" i="2"/>
  <c r="D9" i="2"/>
  <c r="D13" i="2"/>
  <c r="D12" i="2"/>
  <c r="D11" i="2"/>
  <c r="D7" i="2"/>
  <c r="D10" i="2"/>
</calcChain>
</file>

<file path=xl/sharedStrings.xml><?xml version="1.0" encoding="utf-8"?>
<sst xmlns="http://schemas.openxmlformats.org/spreadsheetml/2006/main" count="533" uniqueCount="249">
  <si>
    <t>1. ¿Por cuál medio se enteró de esta actividad?</t>
  </si>
  <si>
    <t>Recuento</t>
  </si>
  <si>
    <t>%</t>
  </si>
  <si>
    <t>Radio</t>
  </si>
  <si>
    <t>Televisión</t>
  </si>
  <si>
    <t>Prensa</t>
  </si>
  <si>
    <t>Volantes, carteles</t>
  </si>
  <si>
    <t>Su lugar de estudio o trabajo</t>
  </si>
  <si>
    <t>Otro ciudadano</t>
  </si>
  <si>
    <t>Internet</t>
  </si>
  <si>
    <t>Pasaba por acá</t>
  </si>
  <si>
    <t>Total</t>
  </si>
  <si>
    <t>Facebook</t>
  </si>
  <si>
    <t>Twitter</t>
  </si>
  <si>
    <t>Otras páginas</t>
  </si>
  <si>
    <t>No aplica</t>
  </si>
  <si>
    <t>Ns/Nr</t>
  </si>
  <si>
    <t>2. ¿Qué lo motivó a asistir al evento?</t>
  </si>
  <si>
    <t>Sí</t>
  </si>
  <si>
    <t>No</t>
  </si>
  <si>
    <t>Que es gratuito</t>
  </si>
  <si>
    <t>Hace parte de sus actividades decembrinas</t>
  </si>
  <si>
    <t>Compartir con familiares o amigos</t>
  </si>
  <si>
    <t xml:space="preserve">Estaba en el sector </t>
  </si>
  <si>
    <t xml:space="preserve"> 3. Por favor evalúe cada uno de los siguientes aspectos en la organización de la actividad, donde 1 es Pésimo, 2 es Malo, 3 es Bueno y 4 Excelente.</t>
  </si>
  <si>
    <t xml:space="preserve"> 3. Por favor evalúe cada uno de los siguientes aspectos en la organización de la actividad</t>
  </si>
  <si>
    <t>Pésimo</t>
  </si>
  <si>
    <t>Malo</t>
  </si>
  <si>
    <t>Bueno</t>
  </si>
  <si>
    <t>Excelente</t>
  </si>
  <si>
    <t>3a El sonido</t>
  </si>
  <si>
    <t>El sonido</t>
  </si>
  <si>
    <t>La iluminación</t>
  </si>
  <si>
    <t>Orden en la entrada</t>
  </si>
  <si>
    <t>La seguridad al interior del evento</t>
  </si>
  <si>
    <t>3b La iluminacion</t>
  </si>
  <si>
    <t>Los horarios de la presentación</t>
  </si>
  <si>
    <t>El aseo en general</t>
  </si>
  <si>
    <t>3c Orden en la entreda</t>
  </si>
  <si>
    <t>3d La seguridad en el interior</t>
  </si>
  <si>
    <t>3e Los horarios en la presentacion</t>
  </si>
  <si>
    <t>3f El aseo en general</t>
  </si>
  <si>
    <t>4. ¿Sabe usted que esta actividad la organizó la Alcaldía Mayor de Bogotá?</t>
  </si>
  <si>
    <t>5. ¿Conoce la programación en los parques de actividades de Navidad apoyadas por el Administración Distrital?</t>
  </si>
  <si>
    <t>6. ¿En cuáles parques?</t>
  </si>
  <si>
    <t>Parque El Tunal</t>
  </si>
  <si>
    <t>Parque Nacional</t>
  </si>
  <si>
    <t>Parque Cayetano Cañizares</t>
  </si>
  <si>
    <t>Parque Simón Bolívar</t>
  </si>
  <si>
    <t>Otros</t>
  </si>
  <si>
    <t>7. ¿Piensa asistir o ha asistido a alguna de las siguientes actividades?</t>
  </si>
  <si>
    <t>7a Ciclovia nocturna</t>
  </si>
  <si>
    <t>Noche de las velitas</t>
  </si>
  <si>
    <t>Novenas de aguinaldos</t>
  </si>
  <si>
    <t>Lanzamiento de la Navidad Parque El Tunal</t>
  </si>
  <si>
    <t>7b Noche de las velitas</t>
  </si>
  <si>
    <t>7c Novena de aguinaldos</t>
  </si>
  <si>
    <t>7d Lanzamiento de la navidad</t>
  </si>
  <si>
    <t>8. ¿Asistió usted el año pasado al evento Luces de Lyon en la Plaza de Bolívar?</t>
  </si>
  <si>
    <t>9. Con respecto a otros eventos decembrinos anteriores, realizados en la Plaza de Bolívar. ¿Usted considera qué?</t>
  </si>
  <si>
    <t>Han mejorado</t>
  </si>
  <si>
    <t>Se han mantenido igual</t>
  </si>
  <si>
    <t>Han empeorado</t>
  </si>
  <si>
    <t>10. Para usted, la navidad es principalmente:</t>
  </si>
  <si>
    <t>Una celebración religiosa</t>
  </si>
  <si>
    <t>Una fiesta familiar</t>
  </si>
  <si>
    <t>Una fiesta infantil</t>
  </si>
  <si>
    <t>Una fiesta de todos y todas</t>
  </si>
  <si>
    <t>Una fecha comercial</t>
  </si>
  <si>
    <t>Una fiesta tradicional</t>
  </si>
  <si>
    <t>Otro ¿Cuál?</t>
  </si>
  <si>
    <t>11. ¿Piensa pasar las fiestas navideñas en Bogotá?</t>
  </si>
  <si>
    <t>12. Con respecto al lugar donde pasará las fiestas navideñas, dígame por favor :</t>
  </si>
  <si>
    <t>En el hogar de un familiar o amigos</t>
  </si>
  <si>
    <t>Es un sitio en el que debe pagar por estar en él (hotel, condominio)</t>
  </si>
  <si>
    <t>Participando de una actividad en el espacio público</t>
  </si>
  <si>
    <t>13. Frente a personas de costumbres distintas a las suyas o de las de su hogar, usted normalmente:</t>
  </si>
  <si>
    <t>Se relaciona de manera fresca</t>
  </si>
  <si>
    <t>Se relaciona de manera cuidadosa</t>
  </si>
  <si>
    <t>No se relaciona jamás</t>
  </si>
  <si>
    <t>No se relaciona a menos que sea necesario</t>
  </si>
  <si>
    <t>Se relaciona si es una cultura superior y le conviene</t>
  </si>
  <si>
    <t>Se relaciona si es una cultura inferior y puede ayudarle</t>
  </si>
  <si>
    <t>Se relaciona porque le gusta explorar cosas desconocidas</t>
  </si>
  <si>
    <t>14.  Además de ser un espacio para transitar, para usted la calle es un espacio…</t>
  </si>
  <si>
    <t>14a Expresion cultural</t>
  </si>
  <si>
    <t>De expresión cultural y artística</t>
  </si>
  <si>
    <t>De encuentro</t>
  </si>
  <si>
    <t>De entretenimiento</t>
  </si>
  <si>
    <t>De peligro</t>
  </si>
  <si>
    <t>14b De encuentro</t>
  </si>
  <si>
    <t>De conflictos</t>
  </si>
  <si>
    <t>Para practicar deportes</t>
  </si>
  <si>
    <t>Para trabajar</t>
  </si>
  <si>
    <t>14c De entretenimiento</t>
  </si>
  <si>
    <t>14d De Peligro</t>
  </si>
  <si>
    <t>14e De conflictos</t>
  </si>
  <si>
    <t>14f Practicar deportes</t>
  </si>
  <si>
    <t>14g Para trabajar</t>
  </si>
  <si>
    <t>15. En cada una de las siguientes afirmaciones, dígame si usted está: Completamente de Acuerdo (CA), de Acuerdo (A), en Desacuerdo (D), o Totalmente en Desacuerdo (TD)</t>
  </si>
  <si>
    <t>Acuerdo</t>
  </si>
  <si>
    <t>Desacuerdo</t>
  </si>
  <si>
    <t>15a Entre mas religiones se</t>
  </si>
  <si>
    <t>Completamente de acuerdo</t>
  </si>
  <si>
    <t>Entre más religiones se permitan en el país, es más difícil preservar nuestros valores</t>
  </si>
  <si>
    <t>De acuerdo</t>
  </si>
  <si>
    <t>A los homosexuales se les debe permitir ser profesores de colegio</t>
  </si>
  <si>
    <t>En desacuerdo</t>
  </si>
  <si>
    <t>Cuando la gente es pobre, es más propensa a cometer delitos</t>
  </si>
  <si>
    <t>Totalmente en desacuerdo</t>
  </si>
  <si>
    <t>Por sus características, los negros siempre tendrán limitaciones</t>
  </si>
  <si>
    <t>Una educación adecuada para las niñas es la que da preferencia al desarrollo de sus roles de madre y esposa</t>
  </si>
  <si>
    <t>Las personas enfermas de SIDA deben ser alejadas del resto de las personas</t>
  </si>
  <si>
    <t>15b A los homosexuales se les</t>
  </si>
  <si>
    <t>Por más que se les ayude, los indígenas nunca saldrán del atraso</t>
  </si>
  <si>
    <t>Las personas discapacitadas pueden ser buenas trabajadoras, pero no en niveles directivos</t>
  </si>
  <si>
    <t>15c Cuando la gente es pobre</t>
  </si>
  <si>
    <t>15d Por sus caracteristicas los negros</t>
  </si>
  <si>
    <t>15e Una educacion adecuada para las niñas</t>
  </si>
  <si>
    <t>15f Las personas enfermas de SIDA</t>
  </si>
  <si>
    <t>15g Los indigenas</t>
  </si>
  <si>
    <t>15h Las personas discapacitadas</t>
  </si>
  <si>
    <t>16. En cada una de las siguientes afirmaciones, dígame si usted está: Completamente de Acuerdo (CA), de Acuerdo (A), en Desacuerdo (D), o Totalmente en Desacuerdo (TD)</t>
  </si>
  <si>
    <t>16a La mujer que se deja maltratar</t>
  </si>
  <si>
    <t>La mujer que se deja maltratar por su pareja es porque le gusta que la maltraten</t>
  </si>
  <si>
    <t>Lo más grave de que un hombre maltrate a su pareja es que lo haga en público</t>
  </si>
  <si>
    <t>Una mujer que se viste con minifalda o ropa muy ajustada provoca que le falten el respeto en la calle</t>
  </si>
  <si>
    <t>Desde que las mujeres comenzaron a trabajar, los valores familiares se empezaron a perder</t>
  </si>
  <si>
    <t>16b Lo mas grave de que un hombre maltrate</t>
  </si>
  <si>
    <t>16c Una mujer que se viste con minifalda</t>
  </si>
  <si>
    <t>16d Desde que las mujeres comenzaron a trabajar</t>
  </si>
  <si>
    <t>Grupo de edad</t>
  </si>
  <si>
    <t>D1 Edad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</si>
  <si>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</si>
  <si>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</si>
  <si>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</si>
  <si>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</si>
  <si>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</si>
  <si>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</si>
  <si>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</si>
  <si>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</si>
  <si>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</si>
  <si>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</si>
  <si>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</si>
  <si>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</si>
  <si>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</si>
  <si>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</si>
  <si>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</si>
  <si>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</si>
  <si>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</si>
  <si>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</si>
  <si>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</si>
  <si>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</si>
  <si>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</si>
  <si>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</si>
  <si>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</si>
  <si>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</si>
  <si>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</si>
  <si>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</si>
  <si>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</si>
  <si>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</si>
  <si>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</si>
  <si>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</si>
  <si>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</si>
  <si>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</si>
  <si>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</si>
  <si>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</si>
  <si>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</si>
  <si>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</si>
  <si>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</si>
  <si>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</si>
  <si>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</si>
  <si>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</si>
  <si>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</si>
  <si>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</si>
  <si>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</si>
  <si>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</si>
  <si>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64</t>
  </si>
  <si>
    <t>66</t>
  </si>
  <si>
    <t>67</t>
  </si>
  <si>
    <t>70</t>
  </si>
  <si>
    <t>77</t>
  </si>
  <si>
    <t>80</t>
  </si>
  <si>
    <t>99</t>
  </si>
  <si>
    <t>Sexo</t>
  </si>
  <si>
    <t>D2 Sexo</t>
  </si>
  <si>
    <t>Hombres</t>
  </si>
  <si>
    <t>Mujeres</t>
  </si>
  <si>
    <t>D3 Estrato</t>
  </si>
  <si>
    <t>D4 Educacion</t>
  </si>
  <si>
    <t>Primaria Incompleta</t>
  </si>
  <si>
    <t>Primaria Completa</t>
  </si>
  <si>
    <t>Secundaria Incompleta</t>
  </si>
  <si>
    <t>Secundaria Completa</t>
  </si>
  <si>
    <t>Educación técnica/tecnológica</t>
  </si>
  <si>
    <t>Universitaria Incompleta</t>
  </si>
  <si>
    <t>Universitaria Completa</t>
  </si>
  <si>
    <t>Postgrado</t>
  </si>
  <si>
    <t>D5 Actividad</t>
  </si>
  <si>
    <t>Trabaja</t>
  </si>
  <si>
    <t>Estudia</t>
  </si>
  <si>
    <t>Trabaja y estudia</t>
  </si>
  <si>
    <t>Está desempleado</t>
  </si>
  <si>
    <t>Realiza oficios del hogar</t>
  </si>
  <si>
    <t>Pensionado</t>
  </si>
  <si>
    <t>Otra actividad</t>
  </si>
  <si>
    <t>Conocer de qué se trataba</t>
  </si>
  <si>
    <t xml:space="preserve"> 1a. ¿Cuál medio de Internet?</t>
  </si>
  <si>
    <t>Secretaría de Cultura, Recreación y Deporte
Dirección de Cultura Ciudadana
Subdirección Observatorio de Culturas</t>
  </si>
  <si>
    <t>Resultados de la encuesta del evento: Travesía 2017</t>
  </si>
  <si>
    <t>Páginas institucionales</t>
  </si>
  <si>
    <t>No recuerda</t>
  </si>
  <si>
    <t>No responde</t>
  </si>
  <si>
    <t>No sabe o No responde</t>
  </si>
  <si>
    <t>Ciclovía nocturna</t>
  </si>
  <si>
    <t>Características sociodemográficas</t>
  </si>
  <si>
    <t>Estrato</t>
  </si>
  <si>
    <t>Uno</t>
  </si>
  <si>
    <t>Dos</t>
  </si>
  <si>
    <t>Tres</t>
  </si>
  <si>
    <t>Cuatro</t>
  </si>
  <si>
    <t>Cinco</t>
  </si>
  <si>
    <t>Seis</t>
  </si>
  <si>
    <t>Nivel de estudios</t>
  </si>
  <si>
    <t>Actividad</t>
  </si>
  <si>
    <t>Día</t>
  </si>
  <si>
    <t>Total asistencias</t>
  </si>
  <si>
    <t>Travesía
2018</t>
  </si>
  <si>
    <t>Sabado 16</t>
  </si>
  <si>
    <t>Domingo 17</t>
  </si>
  <si>
    <t>Lunes 18</t>
  </si>
  <si>
    <t>Martes 19</t>
  </si>
  <si>
    <t>Miércoles 20</t>
  </si>
  <si>
    <t>Jueves 21</t>
  </si>
  <si>
    <t>Viernes 22</t>
  </si>
  <si>
    <t>Sábado 23</t>
  </si>
  <si>
    <t>Técnica/tecnológica</t>
  </si>
  <si>
    <t>Primaria incompleta</t>
  </si>
  <si>
    <t>Primaria completa</t>
  </si>
  <si>
    <t>Secundaria incompleta</t>
  </si>
  <si>
    <t>Secundaria completa</t>
  </si>
  <si>
    <t>Universitaria incompleta</t>
  </si>
  <si>
    <t>Universitaria completa</t>
  </si>
  <si>
    <t>13 a 17 años</t>
  </si>
  <si>
    <t>18 a 26 años</t>
  </si>
  <si>
    <t>27 a 35 años</t>
  </si>
  <si>
    <t>36 a 49 años</t>
  </si>
  <si>
    <t>50 a 64 años</t>
  </si>
  <si>
    <t>65 años y 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</si>
</sst>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10"/>
      <name val="MS Sans Serif"/>
      <family val="2"/>
    </font>
    <font>
      <sz val="9"/>
      <color indexed="8"/>
      <name val="Arial"/>
      <family val="2"/>
    </font>
    <font>
      <sz val="10"/>
      <name val="Arial"/>
      <family val="2"/>
      <charset val="1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name val="Calibri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thin">
        <color theme="8"/>
      </bottom>
      <diagonal/>
    </border>
    <border>
      <left style="medium">
        <color theme="8"/>
      </left>
      <right style="thin">
        <color theme="8"/>
      </right>
      <top style="thin">
        <color theme="8"/>
      </top>
      <bottom style="medium">
        <color theme="8"/>
      </bottom>
      <diagonal/>
    </border>
    <border>
      <left style="thin">
        <color theme="8"/>
      </left>
      <right style="medium">
        <color theme="8"/>
      </right>
      <top style="thin">
        <color theme="8"/>
      </top>
      <bottom style="medium">
        <color theme="8"/>
      </bottom>
      <diagonal/>
    </border>
    <border>
      <left style="medium">
        <color theme="8"/>
      </left>
      <right style="thin">
        <color theme="8"/>
      </right>
      <top style="medium">
        <color theme="8"/>
      </top>
      <bottom style="thin">
        <color theme="8"/>
      </bottom>
      <diagonal/>
    </border>
    <border>
      <left/>
      <right style="medium">
        <color theme="8"/>
      </right>
      <top style="medium">
        <color theme="8"/>
      </top>
      <bottom style="thin">
        <color theme="8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  <xf numFmtId="0" fontId="19" fillId="0" borderId="0"/>
  </cellStyleXfs>
  <cellXfs count="161">
    <xf numFmtId="0" fontId="0" fillId="0" borderId="0" xfId="0"/>
    <xf numFmtId="0" fontId="3" fillId="0" borderId="0" xfId="2"/>
    <xf numFmtId="0" fontId="6" fillId="0" borderId="0" xfId="2" applyFont="1" applyBorder="1" applyAlignment="1">
      <alignment vertical="top" wrapText="1"/>
    </xf>
    <xf numFmtId="0" fontId="6" fillId="0" borderId="0" xfId="2" applyFont="1" applyBorder="1" applyAlignment="1">
      <alignment horizontal="left" vertical="top" wrapText="1"/>
    </xf>
    <xf numFmtId="164" fontId="6" fillId="0" borderId="0" xfId="2" applyNumberFormat="1" applyFont="1" applyBorder="1" applyAlignment="1">
      <alignment horizontal="right" vertical="top"/>
    </xf>
    <xf numFmtId="165" fontId="6" fillId="0" borderId="0" xfId="1" applyNumberFormat="1" applyFont="1" applyBorder="1" applyAlignment="1">
      <alignment horizontal="right" vertical="top"/>
    </xf>
    <xf numFmtId="0" fontId="3" fillId="0" borderId="0" xfId="2" applyFont="1" applyBorder="1" applyAlignment="1">
      <alignment vertical="center"/>
    </xf>
    <xf numFmtId="0" fontId="3" fillId="0" borderId="0" xfId="2" applyFont="1" applyBorder="1" applyAlignment="1">
      <alignment horizontal="center" vertical="center"/>
    </xf>
    <xf numFmtId="0" fontId="3" fillId="0" borderId="0" xfId="2" applyBorder="1"/>
    <xf numFmtId="0" fontId="0" fillId="0" borderId="0" xfId="0" applyBorder="1"/>
    <xf numFmtId="165" fontId="0" fillId="0" borderId="0" xfId="0" applyNumberFormat="1"/>
    <xf numFmtId="0" fontId="9" fillId="0" borderId="0" xfId="0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3" fillId="0" borderId="1" xfId="3" applyFont="1" applyBorder="1" applyAlignment="1">
      <alignment vertical="center"/>
    </xf>
    <xf numFmtId="1" fontId="0" fillId="0" borderId="1" xfId="0" applyNumberFormat="1" applyBorder="1"/>
    <xf numFmtId="0" fontId="3" fillId="0" borderId="1" xfId="3" applyFont="1" applyBorder="1" applyAlignment="1">
      <alignment horizontal="left" vertical="center"/>
    </xf>
    <xf numFmtId="0" fontId="10" fillId="3" borderId="1" xfId="2" applyFont="1" applyFill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right" vertical="top"/>
    </xf>
    <xf numFmtId="0" fontId="6" fillId="0" borderId="1" xfId="2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/>
    </xf>
    <xf numFmtId="165" fontId="6" fillId="0" borderId="5" xfId="1" applyNumberFormat="1" applyFont="1" applyBorder="1" applyAlignment="1">
      <alignment horizontal="right" vertical="top"/>
    </xf>
    <xf numFmtId="165" fontId="6" fillId="0" borderId="7" xfId="1" applyNumberFormat="1" applyFont="1" applyBorder="1" applyAlignment="1">
      <alignment horizontal="right" vertical="top"/>
    </xf>
    <xf numFmtId="165" fontId="6" fillId="0" borderId="10" xfId="1" applyNumberFormat="1" applyFont="1" applyBorder="1" applyAlignment="1">
      <alignment horizontal="right" vertical="top"/>
    </xf>
    <xf numFmtId="0" fontId="10" fillId="3" borderId="12" xfId="2" applyFont="1" applyFill="1" applyBorder="1" applyAlignment="1">
      <alignment horizontal="center" vertical="center" wrapText="1"/>
    </xf>
    <xf numFmtId="0" fontId="10" fillId="3" borderId="13" xfId="2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5" xfId="2" applyFont="1" applyFill="1" applyBorder="1" applyAlignment="1">
      <alignment horizontal="center" vertical="center" wrapText="1"/>
    </xf>
    <xf numFmtId="0" fontId="7" fillId="0" borderId="6" xfId="4" applyFont="1" applyBorder="1" applyAlignment="1">
      <alignment vertical="center"/>
    </xf>
    <xf numFmtId="165" fontId="6" fillId="0" borderId="1" xfId="1" applyNumberFormat="1" applyFont="1" applyBorder="1" applyAlignment="1">
      <alignment horizontal="right" vertical="center"/>
    </xf>
    <xf numFmtId="165" fontId="6" fillId="0" borderId="7" xfId="1" applyNumberFormat="1" applyFont="1" applyBorder="1" applyAlignment="1">
      <alignment horizontal="right" vertical="center"/>
    </xf>
    <xf numFmtId="0" fontId="7" fillId="0" borderId="8" xfId="4" applyFont="1" applyBorder="1" applyAlignment="1">
      <alignment vertical="center"/>
    </xf>
    <xf numFmtId="165" fontId="6" fillId="0" borderId="1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3" fillId="0" borderId="6" xfId="3" applyFont="1" applyBorder="1" applyAlignment="1">
      <alignment horizontal="left" vertical="center"/>
    </xf>
    <xf numFmtId="165" fontId="0" fillId="0" borderId="7" xfId="1" applyNumberFormat="1" applyFont="1" applyBorder="1"/>
    <xf numFmtId="0" fontId="3" fillId="0" borderId="6" xfId="3" applyFont="1" applyBorder="1" applyAlignment="1">
      <alignment vertical="center"/>
    </xf>
    <xf numFmtId="0" fontId="3" fillId="0" borderId="8" xfId="3" applyFont="1" applyBorder="1" applyAlignment="1">
      <alignment horizontal="left" vertical="center"/>
    </xf>
    <xf numFmtId="165" fontId="0" fillId="0" borderId="10" xfId="1" applyNumberFormat="1" applyFont="1" applyBorder="1"/>
    <xf numFmtId="0" fontId="8" fillId="2" borderId="8" xfId="3" applyFont="1" applyFill="1" applyBorder="1" applyAlignment="1">
      <alignment vertical="center"/>
    </xf>
    <xf numFmtId="1" fontId="2" fillId="4" borderId="9" xfId="0" applyNumberFormat="1" applyFont="1" applyFill="1" applyBorder="1"/>
    <xf numFmtId="9" fontId="2" fillId="2" borderId="10" xfId="1" applyFont="1" applyFill="1" applyBorder="1"/>
    <xf numFmtId="0" fontId="6" fillId="0" borderId="6" xfId="2" applyFont="1" applyBorder="1" applyAlignment="1">
      <alignment horizontal="left" vertical="top" wrapText="1"/>
    </xf>
    <xf numFmtId="0" fontId="6" fillId="0" borderId="4" xfId="2" applyFont="1" applyBorder="1" applyAlignment="1">
      <alignment horizontal="left" vertical="center" wrapText="1"/>
    </xf>
    <xf numFmtId="164" fontId="6" fillId="0" borderId="4" xfId="2" applyNumberFormat="1" applyFont="1" applyBorder="1" applyAlignment="1">
      <alignment horizontal="right" vertical="center"/>
    </xf>
    <xf numFmtId="165" fontId="6" fillId="0" borderId="5" xfId="1" applyNumberFormat="1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 wrapText="1"/>
    </xf>
    <xf numFmtId="164" fontId="6" fillId="0" borderId="1" xfId="2" applyNumberFormat="1" applyFont="1" applyBorder="1" applyAlignment="1">
      <alignment horizontal="right" vertical="center"/>
    </xf>
    <xf numFmtId="0" fontId="4" fillId="2" borderId="9" xfId="2" applyFont="1" applyFill="1" applyBorder="1" applyAlignment="1">
      <alignment horizontal="left" vertical="center" wrapText="1"/>
    </xf>
    <xf numFmtId="164" fontId="4" fillId="2" borderId="9" xfId="2" applyNumberFormat="1" applyFont="1" applyFill="1" applyBorder="1" applyAlignment="1">
      <alignment horizontal="right" vertical="center"/>
    </xf>
    <xf numFmtId="165" fontId="4" fillId="2" borderId="10" xfId="1" applyNumberFormat="1" applyFont="1" applyFill="1" applyBorder="1" applyAlignment="1">
      <alignment horizontal="right" vertical="center"/>
    </xf>
    <xf numFmtId="9" fontId="6" fillId="0" borderId="7" xfId="1" applyNumberFormat="1" applyFont="1" applyBorder="1" applyAlignment="1">
      <alignment horizontal="right" vertical="center"/>
    </xf>
    <xf numFmtId="9" fontId="6" fillId="0" borderId="1" xfId="1" applyNumberFormat="1" applyFont="1" applyBorder="1" applyAlignment="1">
      <alignment horizontal="right" vertical="center"/>
    </xf>
    <xf numFmtId="9" fontId="6" fillId="0" borderId="10" xfId="1" applyNumberFormat="1" applyFont="1" applyBorder="1" applyAlignment="1">
      <alignment horizontal="right" vertical="center"/>
    </xf>
    <xf numFmtId="9" fontId="6" fillId="0" borderId="9" xfId="1" applyNumberFormat="1" applyFont="1" applyBorder="1" applyAlignment="1">
      <alignment horizontal="right" vertical="center"/>
    </xf>
    <xf numFmtId="0" fontId="8" fillId="2" borderId="6" xfId="3" applyFont="1" applyFill="1" applyBorder="1" applyAlignment="1">
      <alignment horizontal="left" vertical="center"/>
    </xf>
    <xf numFmtId="1" fontId="2" fillId="2" borderId="1" xfId="0" applyNumberFormat="1" applyFont="1" applyFill="1" applyBorder="1"/>
    <xf numFmtId="165" fontId="2" fillId="2" borderId="7" xfId="1" applyNumberFormat="1" applyFont="1" applyFill="1" applyBorder="1"/>
    <xf numFmtId="0" fontId="8" fillId="2" borderId="6" xfId="3" applyFont="1" applyFill="1" applyBorder="1" applyAlignment="1">
      <alignment vertical="center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3" fillId="0" borderId="1" xfId="3" applyFont="1" applyBorder="1"/>
    <xf numFmtId="0" fontId="0" fillId="0" borderId="1" xfId="3" applyFont="1" applyBorder="1"/>
    <xf numFmtId="0" fontId="0" fillId="0" borderId="1" xfId="3" applyFont="1" applyFill="1" applyBorder="1"/>
    <xf numFmtId="0" fontId="10" fillId="3" borderId="1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164" fontId="4" fillId="2" borderId="1" xfId="2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right" vertical="center"/>
    </xf>
    <xf numFmtId="9" fontId="6" fillId="0" borderId="1" xfId="1" applyNumberFormat="1" applyFont="1" applyBorder="1" applyAlignment="1">
      <alignment horizontal="right" vertical="top"/>
    </xf>
    <xf numFmtId="0" fontId="7" fillId="0" borderId="1" xfId="4" applyFont="1" applyFill="1" applyBorder="1" applyAlignment="1">
      <alignment vertical="center"/>
    </xf>
    <xf numFmtId="0" fontId="3" fillId="0" borderId="0" xfId="2" applyBorder="1" applyAlignment="1">
      <alignment vertical="center"/>
    </xf>
    <xf numFmtId="0" fontId="3" fillId="0" borderId="0" xfId="2" applyAlignment="1">
      <alignment vertical="center"/>
    </xf>
    <xf numFmtId="164" fontId="6" fillId="0" borderId="1" xfId="2" applyNumberFormat="1" applyFont="1" applyFill="1" applyBorder="1" applyAlignment="1">
      <alignment horizontal="right" vertical="center"/>
    </xf>
    <xf numFmtId="165" fontId="6" fillId="0" borderId="1" xfId="1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164" fontId="6" fillId="0" borderId="0" xfId="2" applyNumberFormat="1" applyFont="1" applyBorder="1" applyAlignment="1">
      <alignment horizontal="right" vertical="center"/>
    </xf>
    <xf numFmtId="165" fontId="6" fillId="0" borderId="0" xfId="1" applyNumberFormat="1" applyFont="1" applyBorder="1" applyAlignment="1">
      <alignment horizontal="right" vertical="center"/>
    </xf>
    <xf numFmtId="0" fontId="3" fillId="0" borderId="1" xfId="3" applyFont="1" applyFill="1" applyBorder="1" applyAlignment="1">
      <alignment horizontal="left" vertical="center"/>
    </xf>
    <xf numFmtId="0" fontId="7" fillId="0" borderId="3" xfId="4" applyFont="1" applyBorder="1" applyAlignment="1">
      <alignment vertical="center"/>
    </xf>
    <xf numFmtId="0" fontId="10" fillId="3" borderId="1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left" vertical="center" wrapText="1"/>
    </xf>
    <xf numFmtId="164" fontId="12" fillId="2" borderId="9" xfId="2" applyNumberFormat="1" applyFont="1" applyFill="1" applyBorder="1" applyAlignment="1">
      <alignment horizontal="right" vertical="center"/>
    </xf>
    <xf numFmtId="165" fontId="12" fillId="2" borderId="10" xfId="1" applyNumberFormat="1" applyFont="1" applyFill="1" applyBorder="1" applyAlignment="1">
      <alignment horizontal="right" vertical="center"/>
    </xf>
    <xf numFmtId="0" fontId="6" fillId="0" borderId="9" xfId="2" applyFont="1" applyBorder="1" applyAlignment="1">
      <alignment horizontal="left" vertical="center" wrapText="1"/>
    </xf>
    <xf numFmtId="164" fontId="6" fillId="0" borderId="9" xfId="2" applyNumberFormat="1" applyFont="1" applyBorder="1" applyAlignment="1">
      <alignment horizontal="right" vertical="center"/>
    </xf>
    <xf numFmtId="0" fontId="10" fillId="3" borderId="19" xfId="2" applyFont="1" applyFill="1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7" xfId="0" applyNumberFormat="1" applyBorder="1"/>
    <xf numFmtId="165" fontId="0" fillId="0" borderId="9" xfId="0" applyNumberFormat="1" applyBorder="1"/>
    <xf numFmtId="165" fontId="0" fillId="0" borderId="10" xfId="0" applyNumberFormat="1" applyBorder="1"/>
    <xf numFmtId="0" fontId="7" fillId="0" borderId="6" xfId="4" applyFont="1" applyBorder="1" applyAlignment="1">
      <alignment vertical="center" wrapText="1"/>
    </xf>
    <xf numFmtId="0" fontId="7" fillId="0" borderId="8" xfId="4" applyFont="1" applyBorder="1" applyAlignment="1">
      <alignment vertical="center" wrapText="1"/>
    </xf>
    <xf numFmtId="0" fontId="14" fillId="0" borderId="0" xfId="0" applyFont="1"/>
    <xf numFmtId="0" fontId="15" fillId="0" borderId="0" xfId="2" applyFont="1" applyBorder="1" applyAlignment="1">
      <alignment horizontal="left" vertical="top" wrapText="1"/>
    </xf>
    <xf numFmtId="164" fontId="15" fillId="0" borderId="0" xfId="2" applyNumberFormat="1" applyFont="1" applyBorder="1" applyAlignment="1">
      <alignment horizontal="right" vertical="top"/>
    </xf>
    <xf numFmtId="165" fontId="15" fillId="0" borderId="0" xfId="1" applyNumberFormat="1" applyFont="1" applyBorder="1" applyAlignment="1">
      <alignment horizontal="right" vertical="top"/>
    </xf>
    <xf numFmtId="0" fontId="3" fillId="0" borderId="0" xfId="2" applyFont="1" applyBorder="1"/>
    <xf numFmtId="0" fontId="14" fillId="0" borderId="0" xfId="0" applyFont="1" applyBorder="1"/>
    <xf numFmtId="0" fontId="16" fillId="3" borderId="3" xfId="2" applyFont="1" applyFill="1" applyBorder="1" applyAlignment="1">
      <alignment horizontal="center" vertical="center" wrapText="1"/>
    </xf>
    <xf numFmtId="0" fontId="16" fillId="3" borderId="4" xfId="2" applyFont="1" applyFill="1" applyBorder="1" applyAlignment="1">
      <alignment horizontal="center" vertical="center" wrapText="1"/>
    </xf>
    <xf numFmtId="0" fontId="16" fillId="3" borderId="5" xfId="2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vertical="center"/>
    </xf>
    <xf numFmtId="165" fontId="14" fillId="0" borderId="7" xfId="0" applyNumberFormat="1" applyFont="1" applyBorder="1" applyAlignment="1">
      <alignment vertical="center"/>
    </xf>
    <xf numFmtId="165" fontId="14" fillId="0" borderId="9" xfId="0" applyNumberFormat="1" applyFont="1" applyBorder="1" applyAlignment="1">
      <alignment vertical="center"/>
    </xf>
    <xf numFmtId="165" fontId="14" fillId="0" borderId="10" xfId="0" applyNumberFormat="1" applyFont="1" applyBorder="1" applyAlignment="1">
      <alignment vertical="center"/>
    </xf>
    <xf numFmtId="0" fontId="17" fillId="0" borderId="0" xfId="0" applyFont="1" applyBorder="1"/>
    <xf numFmtId="0" fontId="16" fillId="3" borderId="12" xfId="2" applyFont="1" applyFill="1" applyBorder="1" applyAlignment="1">
      <alignment horizontal="center" vertical="center" wrapText="1"/>
    </xf>
    <xf numFmtId="0" fontId="16" fillId="3" borderId="13" xfId="2" applyFont="1" applyFill="1" applyBorder="1" applyAlignment="1">
      <alignment horizontal="center" vertical="center" wrapText="1"/>
    </xf>
    <xf numFmtId="0" fontId="15" fillId="0" borderId="4" xfId="2" applyFont="1" applyBorder="1" applyAlignment="1">
      <alignment horizontal="left" vertical="top" wrapText="1"/>
    </xf>
    <xf numFmtId="164" fontId="15" fillId="0" borderId="4" xfId="2" applyNumberFormat="1" applyFont="1" applyBorder="1" applyAlignment="1">
      <alignment horizontal="right" vertical="top"/>
    </xf>
    <xf numFmtId="165" fontId="15" fillId="0" borderId="5" xfId="1" applyNumberFormat="1" applyFont="1" applyBorder="1" applyAlignment="1">
      <alignment horizontal="right" vertical="top"/>
    </xf>
    <xf numFmtId="0" fontId="3" fillId="0" borderId="0" xfId="2" applyFont="1"/>
    <xf numFmtId="165" fontId="14" fillId="0" borderId="0" xfId="0" applyNumberFormat="1" applyFont="1"/>
    <xf numFmtId="0" fontId="15" fillId="0" borderId="1" xfId="2" applyFont="1" applyBorder="1" applyAlignment="1">
      <alignment horizontal="left" vertical="top" wrapText="1"/>
    </xf>
    <xf numFmtId="164" fontId="15" fillId="0" borderId="1" xfId="2" applyNumberFormat="1" applyFont="1" applyBorder="1" applyAlignment="1">
      <alignment horizontal="right" vertical="top"/>
    </xf>
    <xf numFmtId="165" fontId="15" fillId="0" borderId="7" xfId="1" applyNumberFormat="1" applyFont="1" applyBorder="1" applyAlignment="1">
      <alignment horizontal="right" vertical="top"/>
    </xf>
    <xf numFmtId="0" fontId="15" fillId="0" borderId="9" xfId="2" applyFont="1" applyBorder="1" applyAlignment="1">
      <alignment horizontal="left" vertical="top" wrapText="1"/>
    </xf>
    <xf numFmtId="164" fontId="15" fillId="0" borderId="9" xfId="2" applyNumberFormat="1" applyFont="1" applyBorder="1" applyAlignment="1">
      <alignment horizontal="right" vertical="top"/>
    </xf>
    <xf numFmtId="165" fontId="15" fillId="0" borderId="10" xfId="1" applyNumberFormat="1" applyFont="1" applyBorder="1" applyAlignment="1">
      <alignment horizontal="right" vertical="top"/>
    </xf>
    <xf numFmtId="0" fontId="7" fillId="0" borderId="4" xfId="4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4" fillId="0" borderId="3" xfId="2" applyFont="1" applyBorder="1" applyAlignment="1">
      <alignment vertical="center" wrapText="1"/>
    </xf>
    <xf numFmtId="0" fontId="8" fillId="0" borderId="6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0" fillId="0" borderId="0" xfId="0" applyAlignment="1">
      <alignment vertical="center"/>
    </xf>
    <xf numFmtId="0" fontId="13" fillId="3" borderId="14" xfId="2" applyFont="1" applyFill="1" applyBorder="1" applyAlignment="1">
      <alignment horizontal="center" vertical="center" wrapText="1"/>
    </xf>
    <xf numFmtId="0" fontId="0" fillId="0" borderId="20" xfId="0" applyBorder="1"/>
    <xf numFmtId="0" fontId="3" fillId="0" borderId="20" xfId="2" applyBorder="1"/>
    <xf numFmtId="0" fontId="2" fillId="0" borderId="21" xfId="0" applyFont="1" applyBorder="1"/>
    <xf numFmtId="0" fontId="2" fillId="2" borderId="23" xfId="0" applyFont="1" applyFill="1" applyBorder="1"/>
    <xf numFmtId="0" fontId="10" fillId="3" borderId="22" xfId="2" applyFont="1" applyFill="1" applyBorder="1" applyAlignment="1">
      <alignment horizontal="center" vertical="center" wrapText="1"/>
    </xf>
    <xf numFmtId="3" fontId="0" fillId="0" borderId="22" xfId="0" applyNumberFormat="1" applyBorder="1"/>
    <xf numFmtId="3" fontId="2" fillId="2" borderId="24" xfId="0" applyNumberFormat="1" applyFont="1" applyFill="1" applyBorder="1"/>
    <xf numFmtId="0" fontId="10" fillId="3" borderId="26" xfId="2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right" vertical="center"/>
    </xf>
    <xf numFmtId="0" fontId="10" fillId="3" borderId="25" xfId="2" applyFont="1" applyFill="1" applyBorder="1" applyAlignment="1">
      <alignment horizontal="center" vertical="center" wrapText="1"/>
    </xf>
    <xf numFmtId="0" fontId="10" fillId="3" borderId="21" xfId="2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center" wrapText="1"/>
    </xf>
    <xf numFmtId="0" fontId="11" fillId="5" borderId="0" xfId="0" applyFont="1" applyFill="1" applyAlignment="1">
      <alignment horizontal="center" vertical="center" wrapText="1"/>
    </xf>
    <xf numFmtId="0" fontId="11" fillId="5" borderId="0" xfId="0" applyFont="1" applyFill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10" fillId="3" borderId="14" xfId="2" applyFont="1" applyFill="1" applyBorder="1" applyAlignment="1">
      <alignment horizontal="center" vertical="center" wrapText="1"/>
    </xf>
    <xf numFmtId="0" fontId="10" fillId="3" borderId="15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10" fillId="3" borderId="17" xfId="2" applyFont="1" applyFill="1" applyBorder="1" applyAlignment="1">
      <alignment horizontal="center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18" fillId="0" borderId="3" xfId="2" applyFont="1" applyBorder="1" applyAlignment="1">
      <alignment horizontal="center" vertical="center" wrapText="1"/>
    </xf>
    <xf numFmtId="0" fontId="16" fillId="3" borderId="11" xfId="2" applyFont="1" applyFill="1" applyBorder="1" applyAlignment="1">
      <alignment horizontal="center" vertical="center" wrapText="1"/>
    </xf>
    <xf numFmtId="0" fontId="16" fillId="3" borderId="12" xfId="2" applyFont="1" applyFill="1" applyBorder="1" applyAlignment="1">
      <alignment horizontal="center" vertical="center" wrapText="1"/>
    </xf>
    <xf numFmtId="9" fontId="0" fillId="0" borderId="7" xfId="1" applyNumberFormat="1" applyFont="1" applyBorder="1"/>
  </cellXfs>
  <cellStyles count="6">
    <cellStyle name="Excel Built-in Excel Built-in Excel Built-in Excel Built-in Excel Built-in Normal" xfId="4"/>
    <cellStyle name="Excel Built-in Normal" xfId="3"/>
    <cellStyle name="Normal" xfId="0" builtinId="0"/>
    <cellStyle name="Normal 2" xfId="5"/>
    <cellStyle name="Normal_Hoja1" xfId="2"/>
    <cellStyle name="Porcentaje" xfId="1" builtinId="5"/>
  </cellStyles>
  <dxfs count="0"/>
  <tableStyles count="0" defaultTableStyle="TableStyleMedium2" defaultPivotStyle="PivotStyleLight16"/>
  <colors>
    <mruColors>
      <color rgb="FFFF6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'Conteo asistencias'!#REF!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'Conteo asistencias'!#REF!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81E-4F42-AF8E-D3BD077FFDA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13676079"/>
        <c:axId val="1513676495"/>
      </c:barChart>
      <c:catAx>
        <c:axId val="15136760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13676495"/>
        <c:crosses val="autoZero"/>
        <c:auto val="1"/>
        <c:lblAlgn val="ctr"/>
        <c:lblOffset val="100"/>
        <c:noMultiLvlLbl val="0"/>
      </c:catAx>
      <c:valAx>
        <c:axId val="15136764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13676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'3_Travesía'!$G$11</c:f>
              <c:strCache>
                <c:ptCount val="1"/>
                <c:pt idx="0">
                  <c:v>Los horarios de la presentación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2D6-8635-635D10417D2A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'3_Travesía'!$G$11</c:f>
              <c:strCache>
                <c:ptCount val="1"/>
                <c:pt idx="0">
                  <c:v>Los horarios de la presentación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'3_Travesía'!$I$11</c:f>
              <c:numCache>
                <c:formatCode>0%</c:formatCode>
                <c:ptCount val="1"/>
                <c:pt idx="0">
                  <c:v>0.48469387755102156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2D6-8635-635D10417D2A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'3_Travesía'!$G$11</c:f>
              <c:strCache>
                <c:ptCount val="1"/>
                <c:pt idx="0">
                  <c:v>Los horarios de la presentación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'3_Travesía'!$J$11</c:f>
              <c:numCache>
                <c:formatCode>0%</c:formatCode>
                <c:ptCount val="1"/>
                <c:pt idx="0">
                  <c:v>0.48469387755102156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2D6-8635-635D10417D2A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'3_Travesía'!$G$11</c:f>
              <c:strCache>
                <c:ptCount val="1"/>
                <c:pt idx="0">
                  <c:v>Los horarios de la presentación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'3_Travesía'!$K$11</c:f>
              <c:numCache>
                <c:formatCode>0%</c:formatCode>
                <c:ptCount val="1"/>
                <c:pt idx="0">
                  <c:v>3.0612244897959232E-2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82-42D6-8635-635D10417D2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'3_Travesía'!$G$10</c:f>
              <c:strCache>
                <c:ptCount val="1"/>
                <c:pt idx="0">
                  <c:v>El aseo en general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'3_Travesía'!$H$10</c:f>
              <c:numCache>
                <c:formatCode>0%</c:formatCode>
                <c:ptCount val="1"/>
                <c:pt idx="0">
                  <c:v>0.35714285714285737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B9-4DBC-A832-2B9070A6AED0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'3_Travesía'!$G$10</c:f>
              <c:strCache>
                <c:ptCount val="1"/>
                <c:pt idx="0">
                  <c:v>El aseo en general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'3_Travesía'!$I$10</c:f>
              <c:numCache>
                <c:formatCode>0%</c:formatCode>
                <c:ptCount val="1"/>
                <c:pt idx="0">
                  <c:v>0.45918367346938871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B9-4DBC-A832-2B9070A6AED0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'3_Travesía'!$G$10</c:f>
              <c:strCache>
                <c:ptCount val="1"/>
                <c:pt idx="0">
                  <c:v>El aseo en general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'3_Travesía'!$J$10</c:f>
              <c:numCache>
                <c:formatCode>0%</c:formatCode>
                <c:ptCount val="1"/>
                <c:pt idx="0">
                  <c:v>0.16836734693877564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B9-4DBC-A832-2B9070A6AED0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'3_Travesía'!$G$10</c:f>
              <c:strCache>
                <c:ptCount val="1"/>
                <c:pt idx="0">
                  <c:v>El aseo en general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'3_Travesía'!$K$10</c:f>
              <c:numCache>
                <c:formatCode>0%</c:formatCode>
                <c:ptCount val="1"/>
                <c:pt idx="0">
                  <c:v>1.5306122448979614E-2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B9-4DBC-A832-2B9070A6AE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No responde</c:v>
                </c:pt>
              </c:strCache>
            </c:strRef>
          </c:cat>
          <c:val>
            <c:numRef>
              <c:f>'4_Travesía'!$D$6:$D$8</c:f>
              <c:numCache>
                <c:formatCode>0%</c:formatCode>
                <c:ptCount val="3"/>
                <c:pt idx="0">
                  <c:v>0.72448979591836926</c:v>
                </c:pt>
                <c:pt idx="1">
                  <c:v>0.20408163265306134</c:v>
                </c:pt>
                <c:pt idx="2">
                  <c:v>7.1428571428571536E-2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2D-47F3-89C1-47BC53C1379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E34-4723-8A31-79780EF1468D}"/>
              </c:ext>
            </c:extLst>
          </c:dPt>
          <c:dPt>
            <c:idx val="1"/>
            <c:bubble3D val="0"/>
            <c:spPr>
              <a:solidFill>
                <a:srgbClr val="FF6D6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E34-4723-8A31-79780EF146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E34-4723-8A31-79780EF1468D}"/>
              </c:ext>
            </c:extLst>
          </c:dPt>
          <c:cat>
            <c:strRef>
              <c:f>'4_Travesía'!$B$6:$B$8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No responde</c:v>
                </c:pt>
              </c:strCache>
            </c:strRef>
          </c:cat>
          <c:val>
            <c:numRef>
              <c:f>'4_Travesía'!$D$6:$D$8</c:f>
              <c:numCache>
                <c:formatCode>0%</c:formatCode>
                <c:ptCount val="3"/>
                <c:pt idx="0">
                  <c:v>0.72448979591836926</c:v>
                </c:pt>
                <c:pt idx="1">
                  <c:v>0.20408163265306134</c:v>
                </c:pt>
                <c:pt idx="2">
                  <c:v>7.1428571428571536E-2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34-4723-8A31-79780EF14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 6_Travesía'!$B$6:$B$7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'5 y 6_Travesía'!$D$6:$D$7</c:f>
              <c:numCache>
                <c:formatCode>0%</c:formatCode>
                <c:ptCount val="2"/>
                <c:pt idx="0">
                  <c:v>0.34693877551020419</c:v>
                </c:pt>
                <c:pt idx="1">
                  <c:v>0.65306122448979831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C-4B55-B166-17F76F48289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59A-479D-95A0-55EE3AEE9B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 y 6_Travesía'!$B$25:$B$29</c:f>
              <c:strCache>
                <c:ptCount val="5"/>
                <c:pt idx="0">
                  <c:v>Parque El Tunal</c:v>
                </c:pt>
                <c:pt idx="1">
                  <c:v>Parque Nacional</c:v>
                </c:pt>
                <c:pt idx="2">
                  <c:v>Parque Simón Bolívar</c:v>
                </c:pt>
                <c:pt idx="3">
                  <c:v>Parque Cayetano Cañizares</c:v>
                </c:pt>
                <c:pt idx="4">
                  <c:v>Otros</c:v>
                </c:pt>
              </c:strCache>
            </c:strRef>
          </c:cat>
          <c:val>
            <c:numRef>
              <c:f>'5 y 6_Travesía'!$C$25:$C$29</c:f>
              <c:numCache>
                <c:formatCode>0.0%</c:formatCode>
                <c:ptCount val="5"/>
                <c:pt idx="0">
                  <c:v>0.51557465789473644</c:v>
                </c:pt>
                <c:pt idx="1">
                  <c:v>0.33880620375939841</c:v>
                </c:pt>
                <c:pt idx="2">
                  <c:v>0.27988338571428573</c:v>
                </c:pt>
                <c:pt idx="3">
                  <c:v>2.9461409022556392E-2</c:v>
                </c:pt>
                <c:pt idx="4">
                  <c:v>0.16203774962406017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A-479D-95A0-55EE3AEE9B6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637-421B-8975-690E1C690E12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637-421B-8975-690E1C690E12}"/>
              </c:ext>
            </c:extLst>
          </c:dPt>
          <c:cat>
            <c:strRef>
              <c:f>'5 y 6_Travesía'!$B$6:$B$7</c:f>
              <c:strCache>
                <c:ptCount val="2"/>
                <c:pt idx="0">
                  <c:v>Sí</c:v>
                </c:pt>
                <c:pt idx="1">
                  <c:v>No</c:v>
                </c:pt>
              </c:strCache>
            </c:strRef>
          </c:cat>
          <c:val>
            <c:numRef>
              <c:f>'5 y 6_Travesía'!$D$6:$D$7</c:f>
              <c:numCache>
                <c:formatCode>0%</c:formatCode>
                <c:ptCount val="2"/>
                <c:pt idx="0">
                  <c:v>0.34693877551020419</c:v>
                </c:pt>
                <c:pt idx="1">
                  <c:v>0.65306122448979831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37-421B-8975-690E1C690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'7_Travesía'!$H$4</c:f>
              <c:strCache>
                <c:ptCount val="1"/>
                <c:pt idx="0">
                  <c:v>Sí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'7_Travesía'!$G$5:$G$8</c:f>
              <c:strCache>
                <c:ptCount val="4"/>
                <c:pt idx="0">
                  <c:v>Ciclovía nocturna</c:v>
                </c:pt>
                <c:pt idx="1">
                  <c:v>Noche de las velitas</c:v>
                </c:pt>
                <c:pt idx="2">
                  <c:v>Novenas de aguinaldos</c:v>
                </c:pt>
                <c:pt idx="3">
                  <c:v>Lanzamiento de la Navidad Parque El Tunal</c:v>
                </c:pt>
              </c:strCache>
            </c:strRef>
          </c:cat>
          <c:val>
            <c:numRef>
              <c:f>'7_Travesía'!$H$5:$H$8</c:f>
              <c:numCache>
                <c:formatCode>0%</c:formatCode>
                <c:ptCount val="4"/>
                <c:pt idx="0">
                  <c:v>0.38265306122449017</c:v>
                </c:pt>
                <c:pt idx="1">
                  <c:v>0.3673469387755105</c:v>
                </c:pt>
                <c:pt idx="2">
                  <c:v>0.26530612244897972</c:v>
                </c:pt>
                <c:pt idx="3">
                  <c:v>0.15816326530612257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1F-437E-B3E8-F3CDFBDFCB10}"/>
            </c:ext>
          </c:extLst>
        </c:ser>
        <c:ser>
          <c:idx val="1"/>
          <c:order val="1"/>
          <c:tx>
            <c:strRef>
              <c:f>'7_Travesía'!$I$4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'7_Travesía'!$G$5:$G$8</c:f>
              <c:strCache>
                <c:ptCount val="4"/>
                <c:pt idx="0">
                  <c:v>Ciclovía nocturna</c:v>
                </c:pt>
                <c:pt idx="1">
                  <c:v>Noche de las velitas</c:v>
                </c:pt>
                <c:pt idx="2">
                  <c:v>Novenas de aguinaldos</c:v>
                </c:pt>
                <c:pt idx="3">
                  <c:v>Lanzamiento de la Navidad Parque El Tunal</c:v>
                </c:pt>
              </c:strCache>
            </c:strRef>
          </c:cat>
          <c:val>
            <c:numRef>
              <c:f>'7_Travesía'!$I$5:$I$8</c:f>
              <c:numCache>
                <c:formatCode>0%</c:formatCode>
                <c:ptCount val="4"/>
                <c:pt idx="0">
                  <c:v>0.55102040816326692</c:v>
                </c:pt>
                <c:pt idx="1">
                  <c:v>0.54591836734694033</c:v>
                </c:pt>
                <c:pt idx="2">
                  <c:v>0.61734693877551228</c:v>
                </c:pt>
                <c:pt idx="3">
                  <c:v>0.71428571428571641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1F-437E-B3E8-F3CDFBDFCB10}"/>
            </c:ext>
          </c:extLst>
        </c:ser>
        <c:ser>
          <c:idx val="2"/>
          <c:order val="2"/>
          <c:tx>
            <c:strRef>
              <c:f>'7_Travesía'!$J$4</c:f>
              <c:strCache>
                <c:ptCount val="1"/>
                <c:pt idx="0">
                  <c:v>No sabe o No responde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'7_Travesía'!$G$5:$G$8</c:f>
              <c:strCache>
                <c:ptCount val="4"/>
                <c:pt idx="0">
                  <c:v>Ciclovía nocturna</c:v>
                </c:pt>
                <c:pt idx="1">
                  <c:v>Noche de las velitas</c:v>
                </c:pt>
                <c:pt idx="2">
                  <c:v>Novenas de aguinaldos</c:v>
                </c:pt>
                <c:pt idx="3">
                  <c:v>Lanzamiento de la Navidad Parque El Tunal</c:v>
                </c:pt>
              </c:strCache>
            </c:strRef>
          </c:cat>
          <c:val>
            <c:numRef>
              <c:f>'7_Travesía'!$J$5:$J$8</c:f>
              <c:numCache>
                <c:formatCode>0%</c:formatCode>
                <c:ptCount val="4"/>
                <c:pt idx="0">
                  <c:v>6.6326530612244999E-2</c:v>
                </c:pt>
                <c:pt idx="1">
                  <c:v>8.6734693877551158E-2</c:v>
                </c:pt>
                <c:pt idx="2">
                  <c:v>0.11734693877551033</c:v>
                </c:pt>
                <c:pt idx="3">
                  <c:v>0.12755102040816341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1F-437E-B3E8-F3CDFBDFCB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4F1-4CB5-A9E0-20DAAFBF30D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4F1-4CB5-A9E0-20DAAFBF30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y 9_Travesía'!$B$19:$B$22</c:f>
              <c:strCache>
                <c:ptCount val="4"/>
                <c:pt idx="0">
                  <c:v>Han mejorado</c:v>
                </c:pt>
                <c:pt idx="1">
                  <c:v>Se han mantenido igual</c:v>
                </c:pt>
                <c:pt idx="2">
                  <c:v>Han empeorado</c:v>
                </c:pt>
                <c:pt idx="3">
                  <c:v>Ns/Nr</c:v>
                </c:pt>
              </c:strCache>
            </c:strRef>
          </c:cat>
          <c:val>
            <c:numRef>
              <c:f>'8 y 9_Travesía'!$D$19:$D$22</c:f>
              <c:numCache>
                <c:formatCode>0.0%</c:formatCode>
                <c:ptCount val="4"/>
                <c:pt idx="0">
                  <c:v>0.56632653061224658</c:v>
                </c:pt>
                <c:pt idx="1">
                  <c:v>0.18367346938775522</c:v>
                </c:pt>
                <c:pt idx="2">
                  <c:v>5.612244897959192E-2</c:v>
                </c:pt>
                <c:pt idx="3">
                  <c:v>0.19387755102040832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1-4CB5-A9E0-20DAAFBF30D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 y 9_Travesía'!$B$6:$B$8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'8 y 9_Travesía'!$D$6:$D$8</c:f>
              <c:numCache>
                <c:formatCode>0%</c:formatCode>
                <c:ptCount val="3"/>
                <c:pt idx="0">
                  <c:v>0.48469387755102156</c:v>
                </c:pt>
                <c:pt idx="1">
                  <c:v>0.49489795918367468</c:v>
                </c:pt>
                <c:pt idx="2">
                  <c:v>2.0408163265306156E-2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9-4597-9B4A-709208367D8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4723580915909812E-2"/>
                  <c:y val="-5.68430348075649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0D-4FA9-8C5C-6E013C0536B1}"/>
                </c:ext>
              </c:extLst>
            </c:dLbl>
            <c:dLbl>
              <c:idx val="5"/>
              <c:layout>
                <c:manualLayout>
                  <c:x val="-6.0967761941624961E-2"/>
                  <c:y val="-6.51504076009190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D-4FA9-8C5C-6E013C0536B1}"/>
                </c:ext>
              </c:extLst>
            </c:dLbl>
            <c:dLbl>
              <c:idx val="6"/>
              <c:layout>
                <c:manualLayout>
                  <c:x val="-5.6500984391015842E-2"/>
                  <c:y val="-6.09967212042420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0D-4FA9-8C5C-6E013C0536B1}"/>
                </c:ext>
              </c:extLst>
            </c:dLbl>
            <c:dLbl>
              <c:idx val="7"/>
              <c:layout>
                <c:manualLayout>
                  <c:x val="-3.4474729821508385E-2"/>
                  <c:y val="-4.8535662014210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D-4FA9-8C5C-6E013C0536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'Conteo asistencias'!$B$6:$B$13</c:f>
              <c:strCache>
                <c:ptCount val="8"/>
                <c:pt idx="0">
                  <c:v>Sabado 16</c:v>
                </c:pt>
                <c:pt idx="1">
                  <c:v>Domingo 17</c:v>
                </c:pt>
                <c:pt idx="2">
                  <c:v>Lunes 18</c:v>
                </c:pt>
                <c:pt idx="3">
                  <c:v>Martes 19</c:v>
                </c:pt>
                <c:pt idx="4">
                  <c:v>Miércoles 20</c:v>
                </c:pt>
                <c:pt idx="5">
                  <c:v>Jueves 21</c:v>
                </c:pt>
                <c:pt idx="6">
                  <c:v>Viernes 22</c:v>
                </c:pt>
                <c:pt idx="7">
                  <c:v>Sábado 23</c:v>
                </c:pt>
              </c:strCache>
            </c:strRef>
          </c:cat>
          <c:val>
            <c:numRef>
              <c:f>'Conteo asistencias'!$C$6:$C$13</c:f>
              <c:numCache>
                <c:formatCode>#,##0</c:formatCode>
                <c:ptCount val="8"/>
                <c:pt idx="0">
                  <c:v>67818</c:v>
                </c:pt>
                <c:pt idx="1">
                  <c:v>44730</c:v>
                </c:pt>
                <c:pt idx="2">
                  <c:v>55620</c:v>
                </c:pt>
                <c:pt idx="3">
                  <c:v>68190</c:v>
                </c:pt>
                <c:pt idx="4">
                  <c:v>85505</c:v>
                </c:pt>
                <c:pt idx="5">
                  <c:v>106869</c:v>
                </c:pt>
                <c:pt idx="6">
                  <c:v>140486</c:v>
                </c:pt>
                <c:pt idx="7">
                  <c:v>164691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0D-4FA9-8C5C-6E013C0536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9429839"/>
        <c:axId val="1709431087"/>
      </c:lineChart>
      <c:catAx>
        <c:axId val="1709429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709431087"/>
        <c:crosses val="autoZero"/>
        <c:auto val="1"/>
        <c:lblAlgn val="ctr"/>
        <c:lblOffset val="100"/>
        <c:noMultiLvlLbl val="0"/>
      </c:catAx>
      <c:valAx>
        <c:axId val="1709431087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70942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38B-4E0E-B192-8D7710F082E4}"/>
              </c:ext>
            </c:extLst>
          </c:dPt>
          <c:dPt>
            <c:idx val="1"/>
            <c:bubble3D val="0"/>
            <c:spPr>
              <a:solidFill>
                <a:srgbClr val="FF6D6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38B-4E0E-B192-8D7710F082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38B-4E0E-B192-8D7710F082E4}"/>
              </c:ext>
            </c:extLst>
          </c:dPt>
          <c:cat>
            <c:strRef>
              <c:f>'8 y 9_Travesía'!$B$6:$B$8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'8 y 9_Travesía'!$D$6:$D$8</c:f>
              <c:numCache>
                <c:formatCode>0%</c:formatCode>
                <c:ptCount val="3"/>
                <c:pt idx="0">
                  <c:v>0.48469387755102156</c:v>
                </c:pt>
                <c:pt idx="1">
                  <c:v>0.49489795918367468</c:v>
                </c:pt>
                <c:pt idx="2">
                  <c:v>2.0408163265306156E-2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8B-4E0E-B192-8D7710F082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'10_Travesía'!$B$6:$B$13</c:f>
              <c:strCache>
                <c:ptCount val="8"/>
                <c:pt idx="0">
                  <c:v>Una fiesta familiar</c:v>
                </c:pt>
                <c:pt idx="1">
                  <c:v>Una fiesta tradicional</c:v>
                </c:pt>
                <c:pt idx="2">
                  <c:v>Una celebración religiosa</c:v>
                </c:pt>
                <c:pt idx="3">
                  <c:v>Una fiesta de todos y todas</c:v>
                </c:pt>
                <c:pt idx="4">
                  <c:v>Una fecha comercial</c:v>
                </c:pt>
                <c:pt idx="5">
                  <c:v>Una fiesta infantil</c:v>
                </c:pt>
                <c:pt idx="6">
                  <c:v>Ns/Nr</c:v>
                </c:pt>
                <c:pt idx="7">
                  <c:v>Otro ¿Cuál?</c:v>
                </c:pt>
              </c:strCache>
            </c:strRef>
          </c:cat>
          <c:val>
            <c:numRef>
              <c:f>'10_Travesía'!$D$6:$D$13</c:f>
              <c:numCache>
                <c:formatCode>0.0%</c:formatCode>
                <c:ptCount val="8"/>
                <c:pt idx="0">
                  <c:v>0.32653061224489804</c:v>
                </c:pt>
                <c:pt idx="1">
                  <c:v>0.30612244897959195</c:v>
                </c:pt>
                <c:pt idx="2">
                  <c:v>0.13265306122448992</c:v>
                </c:pt>
                <c:pt idx="3">
                  <c:v>0.11734693877551033</c:v>
                </c:pt>
                <c:pt idx="4">
                  <c:v>6.6326530612244999E-2</c:v>
                </c:pt>
                <c:pt idx="5">
                  <c:v>5.1020408163265389E-3</c:v>
                </c:pt>
                <c:pt idx="6">
                  <c:v>1.5306122448979614E-2</c:v>
                </c:pt>
                <c:pt idx="7">
                  <c:v>3.0612244897959232E-2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7-44FC-B1BC-1ACE252E34A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 y 12_Travesía'!$B$6:$B$8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'11 y 12_Travesía'!$D$6:$D$8</c:f>
              <c:numCache>
                <c:formatCode>0.0%</c:formatCode>
                <c:ptCount val="3"/>
                <c:pt idx="0">
                  <c:v>0.73979591836734881</c:v>
                </c:pt>
                <c:pt idx="1">
                  <c:v>0.23979591836734707</c:v>
                </c:pt>
                <c:pt idx="2">
                  <c:v>2.0408163265306156E-2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E-4EDA-BC88-AB85E85469A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 y 12_Travesía'!$B$16:$B$20</c:f>
              <c:strCache>
                <c:ptCount val="5"/>
                <c:pt idx="0">
                  <c:v>En el hogar de un familiar o amigos</c:v>
                </c:pt>
                <c:pt idx="1">
                  <c:v>Es un sitio en el que debe pagar por estar en él (hotel, condominio)</c:v>
                </c:pt>
                <c:pt idx="2">
                  <c:v>Participando de una actividad en el espacio público</c:v>
                </c:pt>
                <c:pt idx="3">
                  <c:v>Otro ¿Cuál?</c:v>
                </c:pt>
                <c:pt idx="4">
                  <c:v>Ns/Nr</c:v>
                </c:pt>
              </c:strCache>
            </c:strRef>
          </c:cat>
          <c:val>
            <c:numRef>
              <c:f>'11 y 12_Travesía'!$D$16:$D$20</c:f>
              <c:numCache>
                <c:formatCode>0.0%</c:formatCode>
                <c:ptCount val="5"/>
                <c:pt idx="0">
                  <c:v>0.84183673469387865</c:v>
                </c:pt>
                <c:pt idx="1">
                  <c:v>6.1224489795918463E-2</c:v>
                </c:pt>
                <c:pt idx="2">
                  <c:v>5.612244897959192E-2</c:v>
                </c:pt>
                <c:pt idx="3">
                  <c:v>2.0408163265306156E-2</c:v>
                </c:pt>
                <c:pt idx="4">
                  <c:v>2.0408163265306156E-2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6-4B97-9811-980913913B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863-4881-BA7E-A0101513F1DC}"/>
              </c:ext>
            </c:extLst>
          </c:dPt>
          <c:dPt>
            <c:idx val="1"/>
            <c:bubble3D val="0"/>
            <c:spPr>
              <a:solidFill>
                <a:srgbClr val="FF6D6D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9863-4881-BA7E-A0101513F1D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9863-4881-BA7E-A0101513F1DC}"/>
              </c:ext>
            </c:extLst>
          </c:dPt>
          <c:cat>
            <c:strRef>
              <c:f>'11 y 12_Travesía'!$B$6:$B$8</c:f>
              <c:strCache>
                <c:ptCount val="3"/>
                <c:pt idx="0">
                  <c:v>Sí</c:v>
                </c:pt>
                <c:pt idx="1">
                  <c:v>No</c:v>
                </c:pt>
                <c:pt idx="2">
                  <c:v>Ns/Nr</c:v>
                </c:pt>
              </c:strCache>
            </c:strRef>
          </c:cat>
          <c:val>
            <c:numRef>
              <c:f>'11 y 12_Travesía'!$D$6:$D$8</c:f>
              <c:numCache>
                <c:formatCode>0.0%</c:formatCode>
                <c:ptCount val="3"/>
                <c:pt idx="0">
                  <c:v>0.73979591836734881</c:v>
                </c:pt>
                <c:pt idx="1">
                  <c:v>0.23979591836734707</c:v>
                </c:pt>
                <c:pt idx="2">
                  <c:v>2.0408163265306156E-2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863-4881-BA7E-A0101513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'13_Travesía'!$B$5:$B$11</c:f>
              <c:strCache>
                <c:ptCount val="7"/>
                <c:pt idx="0">
                  <c:v>Se relaciona si es una cultura superior y le conviene</c:v>
                </c:pt>
                <c:pt idx="1">
                  <c:v>No se relaciona jamás</c:v>
                </c:pt>
                <c:pt idx="2">
                  <c:v>Se relaciona si es una cultura inferior y puede ayudarle</c:v>
                </c:pt>
                <c:pt idx="3">
                  <c:v>No se relaciona a menos que sea necesario</c:v>
                </c:pt>
                <c:pt idx="4">
                  <c:v>Se relaciona porque le gusta explorar cosas desconocidas</c:v>
                </c:pt>
                <c:pt idx="5">
                  <c:v>Se relaciona de manera cuidadosa</c:v>
                </c:pt>
                <c:pt idx="6">
                  <c:v>Se relaciona de manera fresca</c:v>
                </c:pt>
              </c:strCache>
            </c:strRef>
          </c:cat>
          <c:val>
            <c:numRef>
              <c:f>'13_Travesía'!$D$5:$D$11</c:f>
              <c:numCache>
                <c:formatCode>0.0%</c:formatCode>
                <c:ptCount val="7"/>
                <c:pt idx="0">
                  <c:v>5.1020408163265389E-3</c:v>
                </c:pt>
                <c:pt idx="1">
                  <c:v>1.0204081632653078E-2</c:v>
                </c:pt>
                <c:pt idx="2">
                  <c:v>1.0204081632653078E-2</c:v>
                </c:pt>
                <c:pt idx="3">
                  <c:v>2.5510204081632692E-2</c:v>
                </c:pt>
                <c:pt idx="4">
                  <c:v>0.12755102040816341</c:v>
                </c:pt>
                <c:pt idx="5">
                  <c:v>0.20918367346938788</c:v>
                </c:pt>
                <c:pt idx="6">
                  <c:v>0.57653061224489976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46-4A58-BCBB-06705074D1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6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bevel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0"/>
        <c:lblAlgn val="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'14_Travesía'!$C$5:$C$11</c:f>
              <c:strCache>
                <c:ptCount val="7"/>
                <c:pt idx="0">
                  <c:v>De conflictos</c:v>
                </c:pt>
                <c:pt idx="1">
                  <c:v>Para trabajar</c:v>
                </c:pt>
                <c:pt idx="2">
                  <c:v>De peligro</c:v>
                </c:pt>
                <c:pt idx="3">
                  <c:v>Para practicar deportes</c:v>
                </c:pt>
                <c:pt idx="4">
                  <c:v>De entretenimiento</c:v>
                </c:pt>
                <c:pt idx="5">
                  <c:v>De encuentro</c:v>
                </c:pt>
                <c:pt idx="6">
                  <c:v>De expresión cultural y artística</c:v>
                </c:pt>
              </c:strCache>
            </c:strRef>
          </c:cat>
          <c:val>
            <c:numRef>
              <c:f>'14_Travesía'!$D$5:$D$11</c:f>
              <c:numCache>
                <c:formatCode>0.0%</c:formatCode>
                <c:ptCount val="7"/>
                <c:pt idx="0">
                  <c:v>0.50510204081632781</c:v>
                </c:pt>
                <c:pt idx="1">
                  <c:v>0.52551020408163407</c:v>
                </c:pt>
                <c:pt idx="2">
                  <c:v>0.6071428571428592</c:v>
                </c:pt>
                <c:pt idx="3">
                  <c:v>0.62755102040816546</c:v>
                </c:pt>
                <c:pt idx="4">
                  <c:v>0.69897959183673697</c:v>
                </c:pt>
                <c:pt idx="5">
                  <c:v>0.79591836734694033</c:v>
                </c:pt>
                <c:pt idx="6">
                  <c:v>0.84693877551020524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B-4149-8D42-2EF5BAFCC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6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bevel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0"/>
        <c:lblAlgn val="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'15_Travesía'!$C$6:$C$13</c:f>
              <c:strCache>
                <c:ptCount val="8"/>
                <c:pt idx="0">
                  <c:v>A los homosexuales se les debe permitir ser profesores de colegio</c:v>
                </c:pt>
                <c:pt idx="1">
                  <c:v>Cuando la gente es pobre, es más propensa a cometer delitos</c:v>
                </c:pt>
                <c:pt idx="2">
                  <c:v>Entre más religiones se permitan en el país, es más difícil preservar nuestros valores</c:v>
                </c:pt>
                <c:pt idx="3">
                  <c:v>Una educación adecuada para las niñas es la que da preferencia al desarrollo de sus roles de madre y esposa</c:v>
                </c:pt>
                <c:pt idx="4">
                  <c:v>Por más que se les ayude, los indígenas nunca saldrán del atraso</c:v>
                </c:pt>
                <c:pt idx="5">
                  <c:v>Por sus características, los negros siempre tendrán limitaciones</c:v>
                </c:pt>
                <c:pt idx="6">
                  <c:v>Las personas discapacitadas pueden ser buenas trabajadoras, pero no en niveles directivos</c:v>
                </c:pt>
                <c:pt idx="7">
                  <c:v>Las personas enfermas de SIDA deben ser alejadas del resto de las personas</c:v>
                </c:pt>
              </c:strCache>
            </c:strRef>
          </c:cat>
          <c:val>
            <c:numRef>
              <c:f>'15_Travesía'!$E$6:$E$13</c:f>
              <c:numCache>
                <c:formatCode>0.0%</c:formatCode>
                <c:ptCount val="8"/>
                <c:pt idx="0">
                  <c:v>0.39285714285714313</c:v>
                </c:pt>
                <c:pt idx="1">
                  <c:v>0.45408163265306145</c:v>
                </c:pt>
                <c:pt idx="2">
                  <c:v>0.60714285714285809</c:v>
                </c:pt>
                <c:pt idx="3">
                  <c:v>0.68367346938775553</c:v>
                </c:pt>
                <c:pt idx="4">
                  <c:v>0.68877551020408223</c:v>
                </c:pt>
                <c:pt idx="5">
                  <c:v>0.73469387755102133</c:v>
                </c:pt>
                <c:pt idx="6">
                  <c:v>0.75510204081632737</c:v>
                </c:pt>
                <c:pt idx="7">
                  <c:v>0.85204081632653206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C7-424C-A852-61C60C4A0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6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bevel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0"/>
        <c:lblAlgn val="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8178B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'16_Travesía'!$C$5:$C$8</c:f>
              <c:strCache>
                <c:ptCount val="4"/>
                <c:pt idx="0">
                  <c:v>La mujer que se deja maltratar por su pareja es porque le gusta que la maltraten</c:v>
                </c:pt>
                <c:pt idx="1">
                  <c:v>Lo más grave de que un hombre maltrate a su pareja es que lo haga en público</c:v>
                </c:pt>
                <c:pt idx="2">
                  <c:v>Una mujer que se viste con minifalda o ropa muy ajustada provoca que le falten el respeto en la calle</c:v>
                </c:pt>
                <c:pt idx="3">
                  <c:v>Desde que las mujeres comenzaron a trabajar, los valores familiares se empezaron a perder</c:v>
                </c:pt>
              </c:strCache>
            </c:strRef>
          </c:cat>
          <c:val>
            <c:numRef>
              <c:f>'16_Travesía'!$E$5:$E$8</c:f>
              <c:numCache>
                <c:formatCode>0.0%</c:formatCode>
                <c:ptCount val="4"/>
                <c:pt idx="0">
                  <c:v>0.57142857142857162</c:v>
                </c:pt>
                <c:pt idx="1">
                  <c:v>0.70408163265306178</c:v>
                </c:pt>
                <c:pt idx="2">
                  <c:v>0.70918367346938815</c:v>
                </c:pt>
                <c:pt idx="3">
                  <c:v>0.77551020408163351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F-4725-AA7A-3E3533DF20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26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bevel/>
          </a:ln>
          <a:effectLst/>
        </c:spPr>
        <c:txPr>
          <a:bodyPr rot="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0"/>
        <c:lblAlgn val="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'17_Travesía'!$B$9:$B$14</c:f>
              <c:strCache>
                <c:ptCount val="6"/>
                <c:pt idx="0">
                  <c:v>13 a 17 años</c:v>
                </c:pt>
                <c:pt idx="1">
                  <c:v>18 a 26 años</c:v>
                </c:pt>
                <c:pt idx="2">
                  <c:v>27 a 35 años</c:v>
                </c:pt>
                <c:pt idx="3">
                  <c:v>36 a 49 años</c:v>
                </c:pt>
                <c:pt idx="4">
                  <c:v>50 a 64 años</c:v>
                </c:pt>
                <c:pt idx="5">
                  <c:v>65 años y más</c:v>
                </c:pt>
              </c:strCache>
            </c:strRef>
          </c:cat>
          <c:val>
            <c:numRef>
              <c:f>'17_Travesía'!$C$9:$C$14</c:f>
              <c:numCache>
                <c:formatCode>0.0%</c:formatCode>
                <c:ptCount val="6"/>
                <c:pt idx="0">
                  <c:v>2.5510204081632692E-2</c:v>
                </c:pt>
                <c:pt idx="1">
                  <c:v>0.35714285714285765</c:v>
                </c:pt>
                <c:pt idx="2">
                  <c:v>0.16836734693877575</c:v>
                </c:pt>
                <c:pt idx="3">
                  <c:v>0.25510204081632687</c:v>
                </c:pt>
                <c:pt idx="4">
                  <c:v>0.15816326530612265</c:v>
                </c:pt>
                <c:pt idx="5">
                  <c:v>3.0612244897959235E-2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40-446B-B4FB-BB9D9C64A9E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'1_Travesía'!$B$6:$B$13</c:f>
              <c:strCache>
                <c:ptCount val="8"/>
                <c:pt idx="0">
                  <c:v>Pasaba por acá</c:v>
                </c:pt>
                <c:pt idx="1">
                  <c:v>Televisión</c:v>
                </c:pt>
                <c:pt idx="2">
                  <c:v>Internet</c:v>
                </c:pt>
                <c:pt idx="3">
                  <c:v>Otro ciudadano</c:v>
                </c:pt>
                <c:pt idx="4">
                  <c:v>Radio</c:v>
                </c:pt>
                <c:pt idx="5">
                  <c:v>Prensa</c:v>
                </c:pt>
                <c:pt idx="6">
                  <c:v>Volantes, carteles</c:v>
                </c:pt>
                <c:pt idx="7">
                  <c:v>Su lugar de estudio o trabajo</c:v>
                </c:pt>
              </c:strCache>
            </c:strRef>
          </c:cat>
          <c:val>
            <c:numRef>
              <c:f>'1_Travesía'!$D$6:$D$13</c:f>
              <c:numCache>
                <c:formatCode>0.0%</c:formatCode>
                <c:ptCount val="8"/>
                <c:pt idx="0">
                  <c:v>0.27551020408163251</c:v>
                </c:pt>
                <c:pt idx="1">
                  <c:v>0.2397959183673469</c:v>
                </c:pt>
                <c:pt idx="2">
                  <c:v>0.20918367346938777</c:v>
                </c:pt>
                <c:pt idx="3">
                  <c:v>0.10714285714285718</c:v>
                </c:pt>
                <c:pt idx="4">
                  <c:v>6.6326530612244902E-2</c:v>
                </c:pt>
                <c:pt idx="5">
                  <c:v>5.1020408163265321E-2</c:v>
                </c:pt>
                <c:pt idx="6">
                  <c:v>4.5918367346938792E-2</c:v>
                </c:pt>
                <c:pt idx="7">
                  <c:v>5.1020408163265319E-3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7-4936-97DF-CBE1A2722D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'17_Travesía'!$B$24:$B$25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'17_Travesía'!$C$24:$C$25</c:f>
              <c:numCache>
                <c:formatCode>0%</c:formatCode>
                <c:ptCount val="2"/>
                <c:pt idx="0">
                  <c:v>0.53571428571428725</c:v>
                </c:pt>
                <c:pt idx="1">
                  <c:v>0.44387755102040904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9-4169-9866-A3EF79C668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'17_Travesía'!$B$34:$B$40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'17_Travesía'!$C$34:$C$40</c:f>
              <c:numCache>
                <c:formatCode>0.0%</c:formatCode>
                <c:ptCount val="7"/>
                <c:pt idx="0">
                  <c:v>6.6326530612244999E-2</c:v>
                </c:pt>
                <c:pt idx="1">
                  <c:v>0.35204081632653084</c:v>
                </c:pt>
                <c:pt idx="2">
                  <c:v>0.39795918367346994</c:v>
                </c:pt>
                <c:pt idx="3">
                  <c:v>0.10204081632653074</c:v>
                </c:pt>
                <c:pt idx="4">
                  <c:v>1.5306122448979614E-2</c:v>
                </c:pt>
                <c:pt idx="5">
                  <c:v>1.5306122448979614E-2</c:v>
                </c:pt>
                <c:pt idx="6">
                  <c:v>5.1020408163265384E-2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5-4C60-A003-0A5C0AC5F5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'17_Travesía'!$B$50:$B$58</c:f>
              <c:strCache>
                <c:ptCount val="9"/>
                <c:pt idx="0">
                  <c:v>Primaria incompleta</c:v>
                </c:pt>
                <c:pt idx="1">
                  <c:v>Primaria completa</c:v>
                </c:pt>
                <c:pt idx="2">
                  <c:v>Secundaria incompleta</c:v>
                </c:pt>
                <c:pt idx="3">
                  <c:v>Secundaria completa</c:v>
                </c:pt>
                <c:pt idx="4">
                  <c:v>Técnica/tecnológica</c:v>
                </c:pt>
                <c:pt idx="5">
                  <c:v>Universitaria incompleta</c:v>
                </c:pt>
                <c:pt idx="6">
                  <c:v>Universitaria completa</c:v>
                </c:pt>
                <c:pt idx="7">
                  <c:v>Postgrado</c:v>
                </c:pt>
                <c:pt idx="8">
                  <c:v>Ns/Nr</c:v>
                </c:pt>
              </c:strCache>
            </c:strRef>
          </c:cat>
          <c:val>
            <c:numRef>
              <c:f>'17_Travesía'!$C$50:$C$58</c:f>
              <c:numCache>
                <c:formatCode>0.0%</c:formatCode>
                <c:ptCount val="9"/>
                <c:pt idx="0">
                  <c:v>2.0408163265306156E-2</c:v>
                </c:pt>
                <c:pt idx="1">
                  <c:v>4.591836734693884E-2</c:v>
                </c:pt>
                <c:pt idx="2">
                  <c:v>9.6938775510204203E-2</c:v>
                </c:pt>
                <c:pt idx="3">
                  <c:v>0.17346938775510215</c:v>
                </c:pt>
                <c:pt idx="4">
                  <c:v>0.17857142857142869</c:v>
                </c:pt>
                <c:pt idx="5">
                  <c:v>0.11734693877551033</c:v>
                </c:pt>
                <c:pt idx="6">
                  <c:v>0.2346938775510205</c:v>
                </c:pt>
                <c:pt idx="7">
                  <c:v>0.10204081632653074</c:v>
                </c:pt>
                <c:pt idx="8">
                  <c:v>3.0612244897959232E-2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D4-4377-A984-D35D1232F5D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'17_Travesía'!$B$70:$B$77</c:f>
              <c:strCache>
                <c:ptCount val="8"/>
                <c:pt idx="0">
                  <c:v>Ns/Nr</c:v>
                </c:pt>
                <c:pt idx="1">
                  <c:v>Está desempleado</c:v>
                </c:pt>
                <c:pt idx="2">
                  <c:v>Otra actividad</c:v>
                </c:pt>
                <c:pt idx="3">
                  <c:v>Pensionado</c:v>
                </c:pt>
                <c:pt idx="4">
                  <c:v>Estudia</c:v>
                </c:pt>
                <c:pt idx="5">
                  <c:v>Realiza oficios del hogar</c:v>
                </c:pt>
                <c:pt idx="6">
                  <c:v>Trabaja y estudia</c:v>
                </c:pt>
                <c:pt idx="7">
                  <c:v>Trabaja</c:v>
                </c:pt>
              </c:strCache>
            </c:strRef>
          </c:cat>
          <c:val>
            <c:numRef>
              <c:f>'17_Travesía'!$C$70:$C$77</c:f>
              <c:numCache>
                <c:formatCode>0.0%</c:formatCode>
                <c:ptCount val="8"/>
                <c:pt idx="0">
                  <c:v>2.5510204081632692E-2</c:v>
                </c:pt>
                <c:pt idx="1">
                  <c:v>3.5714285714285768E-2</c:v>
                </c:pt>
                <c:pt idx="2">
                  <c:v>3.5714285714285768E-2</c:v>
                </c:pt>
                <c:pt idx="3">
                  <c:v>4.0816326530612311E-2</c:v>
                </c:pt>
                <c:pt idx="4">
                  <c:v>6.1224489795918463E-2</c:v>
                </c:pt>
                <c:pt idx="5">
                  <c:v>6.1224489795918463E-2</c:v>
                </c:pt>
                <c:pt idx="6">
                  <c:v>0.17857142857142869</c:v>
                </c:pt>
                <c:pt idx="7">
                  <c:v>0.5612244897959201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1E-4C13-829A-091901D18D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1522510479"/>
        <c:axId val="1522515471"/>
      </c:barChart>
      <c:catAx>
        <c:axId val="1522510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b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'17_Travesía'!$B$34:$B$40</c:f>
              <c:strCache>
                <c:ptCount val="7"/>
                <c:pt idx="0">
                  <c:v>Uno</c:v>
                </c:pt>
                <c:pt idx="1">
                  <c:v>Dos</c:v>
                </c:pt>
                <c:pt idx="2">
                  <c:v>Tres</c:v>
                </c:pt>
                <c:pt idx="3">
                  <c:v>Cuatro</c:v>
                </c:pt>
                <c:pt idx="4">
                  <c:v>Cinco</c:v>
                </c:pt>
                <c:pt idx="5">
                  <c:v>Seis</c:v>
                </c:pt>
                <c:pt idx="6">
                  <c:v>Ns/Nr</c:v>
                </c:pt>
              </c:strCache>
            </c:strRef>
          </c:cat>
          <c:val>
            <c:numRef>
              <c:f>'17_Travesía'!$C$34:$C$40</c:f>
              <c:numCache>
                <c:formatCode>0.0%</c:formatCode>
                <c:ptCount val="7"/>
                <c:pt idx="0">
                  <c:v>6.6326530612244999E-2</c:v>
                </c:pt>
                <c:pt idx="1">
                  <c:v>0.35204081632653084</c:v>
                </c:pt>
                <c:pt idx="2">
                  <c:v>0.39795918367346994</c:v>
                </c:pt>
                <c:pt idx="3">
                  <c:v>0.10204081632653074</c:v>
                </c:pt>
                <c:pt idx="4">
                  <c:v>1.5306122448979614E-2</c:v>
                </c:pt>
                <c:pt idx="5">
                  <c:v>1.5306122448979614E-2</c:v>
                </c:pt>
                <c:pt idx="6">
                  <c:v>5.1020408163265384E-2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80-46D7-A110-8352D212AF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37F-48E4-A8B2-015B42D541C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7EE0-4966-A063-A3009E29F3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837F-48E4-A8B2-015B42D541C7}"/>
              </c:ext>
            </c:extLst>
          </c:dPt>
          <c:cat>
            <c:strRef>
              <c:f>'17_Travesía'!$B$24:$B$26</c:f>
              <c:strCache>
                <c:ptCount val="3"/>
                <c:pt idx="0">
                  <c:v>Hombres</c:v>
                </c:pt>
                <c:pt idx="1">
                  <c:v>Mujeres</c:v>
                </c:pt>
                <c:pt idx="2">
                  <c:v>Ns/Nr</c:v>
                </c:pt>
              </c:strCache>
            </c:strRef>
          </c:cat>
          <c:val>
            <c:numRef>
              <c:f>'17_Travesía'!$C$24:$C$26</c:f>
              <c:numCache>
                <c:formatCode>0%</c:formatCode>
                <c:ptCount val="3"/>
                <c:pt idx="0">
                  <c:v>0.53571428571428725</c:v>
                </c:pt>
                <c:pt idx="1">
                  <c:v>0.44387755102040904</c:v>
                </c:pt>
                <c:pt idx="2">
                  <c:v>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E0-4966-A063-A3009E29F3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'1_Travesía'!$B$17:$B$21</c:f>
              <c:strCache>
                <c:ptCount val="5"/>
                <c:pt idx="0">
                  <c:v>Facebook</c:v>
                </c:pt>
                <c:pt idx="1">
                  <c:v>Twitter</c:v>
                </c:pt>
                <c:pt idx="2">
                  <c:v>Páginas institucionales</c:v>
                </c:pt>
                <c:pt idx="3">
                  <c:v>Otras páginas</c:v>
                </c:pt>
                <c:pt idx="4">
                  <c:v>No recuerda</c:v>
                </c:pt>
              </c:strCache>
            </c:strRef>
          </c:cat>
          <c:val>
            <c:numRef>
              <c:f>'1_Travesía'!$D$17:$D$21</c:f>
              <c:numCache>
                <c:formatCode>0.0%</c:formatCode>
                <c:ptCount val="5"/>
                <c:pt idx="0">
                  <c:v>0.63414634146341453</c:v>
                </c:pt>
                <c:pt idx="1">
                  <c:v>7.3170731707317083E-2</c:v>
                </c:pt>
                <c:pt idx="2">
                  <c:v>7.3170731707317083E-2</c:v>
                </c:pt>
                <c:pt idx="3">
                  <c:v>2.4390243902439032E-2</c:v>
                </c:pt>
                <c:pt idx="4">
                  <c:v>0.19512195121951229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B-4397-941B-96D46740219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'2_Travesía'!$B$5:$B$9</c:f>
              <c:strCache>
                <c:ptCount val="5"/>
                <c:pt idx="0">
                  <c:v>Estaba en el sector </c:v>
                </c:pt>
                <c:pt idx="1">
                  <c:v>Que es gratuito</c:v>
                </c:pt>
                <c:pt idx="2">
                  <c:v>Hace parte de sus actividades decembrinas</c:v>
                </c:pt>
                <c:pt idx="3">
                  <c:v>Conocer de qué se trataba</c:v>
                </c:pt>
                <c:pt idx="4">
                  <c:v>Compartir con familiares o amigos</c:v>
                </c:pt>
              </c:strCache>
            </c:strRef>
          </c:cat>
          <c:val>
            <c:numRef>
              <c:f>'2_Travesía'!$C$5:$C$9</c:f>
              <c:numCache>
                <c:formatCode>0.0%</c:formatCode>
                <c:ptCount val="5"/>
                <c:pt idx="0">
                  <c:v>0.54081632653061384</c:v>
                </c:pt>
                <c:pt idx="1">
                  <c:v>0.52040816326530748</c:v>
                </c:pt>
                <c:pt idx="2">
                  <c:v>0.37244897959183709</c:v>
                </c:pt>
                <c:pt idx="3">
                  <c:v>0.30612244897959195</c:v>
                </c:pt>
                <c:pt idx="4">
                  <c:v>0.27551020408163274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54-473C-8D5E-A00427711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.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'3_Travesía'!$G$7</c:f>
              <c:strCache>
                <c:ptCount val="1"/>
                <c:pt idx="0">
                  <c:v>El sonido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'3_Travesía'!$H$7</c:f>
              <c:numCache>
                <c:formatCode>0%</c:formatCode>
                <c:ptCount val="1"/>
                <c:pt idx="0">
                  <c:v>0.54591836734694033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2A-4B62-B559-54CCD196433A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'3_Travesía'!$G$7</c:f>
              <c:strCache>
                <c:ptCount val="1"/>
                <c:pt idx="0">
                  <c:v>El sonido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'3_Travesía'!$I$7</c:f>
              <c:numCache>
                <c:formatCode>0%</c:formatCode>
                <c:ptCount val="1"/>
                <c:pt idx="0">
                  <c:v>0.44387755102040904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2A-4B62-B559-54CCD196433A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'3_Travesía'!$G$7</c:f>
              <c:strCache>
                <c:ptCount val="1"/>
                <c:pt idx="0">
                  <c:v>El sonido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'3_Travesía'!$J$7</c:f>
              <c:numCache>
                <c:formatCode>0%</c:formatCode>
                <c:ptCount val="1"/>
                <c:pt idx="0">
                  <c:v>1.0204081632653078E-2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2A-4B62-B559-54CCD196433A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'3_Travesía'!$G$7</c:f>
              <c:strCache>
                <c:ptCount val="1"/>
                <c:pt idx="0">
                  <c:v>El sonido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2A-4B62-B559-54CCD19643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'3_Travesía'!$G$6</c:f>
              <c:strCache>
                <c:ptCount val="1"/>
                <c:pt idx="0">
                  <c:v>La iluminación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'3_Travesía'!$H$6</c:f>
              <c:numCache>
                <c:formatCode>0%</c:formatCode>
                <c:ptCount val="1"/>
                <c:pt idx="0">
                  <c:v>0.59183673469387943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5-4EA9-BDC9-214CB599DF26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'3_Travesía'!$G$6</c:f>
              <c:strCache>
                <c:ptCount val="1"/>
                <c:pt idx="0">
                  <c:v>La iluminación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'3_Travesía'!$I$6</c:f>
              <c:numCache>
                <c:formatCode>0%</c:formatCode>
                <c:ptCount val="1"/>
                <c:pt idx="0">
                  <c:v>0.3673469387755105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5-4EA9-BDC9-214CB599DF26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'3_Travesía'!$G$6</c:f>
              <c:strCache>
                <c:ptCount val="1"/>
                <c:pt idx="0">
                  <c:v>La iluminación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'3_Travesía'!$J$6</c:f>
              <c:numCache>
                <c:formatCode>0%</c:formatCode>
                <c:ptCount val="1"/>
                <c:pt idx="0">
                  <c:v>3.5714285714285768E-2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5-4EA9-BDC9-214CB599DF26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'3_Travesía'!$G$6</c:f>
              <c:strCache>
                <c:ptCount val="1"/>
                <c:pt idx="0">
                  <c:v>La iluminación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'3_Travesía'!$K$6</c:f>
              <c:numCache>
                <c:formatCode>0%</c:formatCode>
                <c:ptCount val="1"/>
                <c:pt idx="0">
                  <c:v>5.1020408163265389E-3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5-4EA9-BDC9-214CB599DF2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'3_Travesía'!$G$9</c:f>
              <c:strCache>
                <c:ptCount val="1"/>
                <c:pt idx="0">
                  <c:v>Orden en la entrada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'3_Travesía'!$H$9</c:f>
              <c:numCache>
                <c:formatCode>0%</c:formatCode>
                <c:ptCount val="1"/>
                <c:pt idx="0">
                  <c:v>0.44897959183673558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D7-4D49-BF13-253A96BFA6DB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'3_Travesía'!$G$9</c:f>
              <c:strCache>
                <c:ptCount val="1"/>
                <c:pt idx="0">
                  <c:v>Orden en la entrada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'3_Travesía'!$I$9</c:f>
              <c:numCache>
                <c:formatCode>0%</c:formatCode>
                <c:ptCount val="1"/>
                <c:pt idx="0">
                  <c:v>0.48469387755102156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D7-4D49-BF13-253A96BFA6DB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'3_Travesía'!$G$9</c:f>
              <c:strCache>
                <c:ptCount val="1"/>
                <c:pt idx="0">
                  <c:v>Orden en la entrada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'3_Travesía'!$J$9</c:f>
              <c:numCache>
                <c:formatCode>0%</c:formatCode>
                <c:ptCount val="1"/>
                <c:pt idx="0">
                  <c:v>4.0816326530612311E-2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D7-4D49-BF13-253A96BFA6DB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'3_Travesía'!$G$9</c:f>
              <c:strCache>
                <c:ptCount val="1"/>
                <c:pt idx="0">
                  <c:v>Orden en la entrada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'3_Travesía'!$K$9</c:f>
              <c:numCache>
                <c:formatCode>0%</c:formatCode>
                <c:ptCount val="1"/>
                <c:pt idx="0">
                  <c:v>2.5510204081632692E-2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D7-4D49-BF13-253A96BFA6D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'3_Travesía'!$H$5</c:f>
              <c:strCache>
                <c:ptCount val="1"/>
                <c:pt idx="0">
                  <c:v>Excelente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'3_Travesía'!$G$8</c:f>
              <c:strCache>
                <c:ptCount val="1"/>
                <c:pt idx="0">
                  <c:v>La seguridad al interior del evento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'3_Travesía'!$H$6:$H$11</c15:sqref>
                  </c15:fullRef>
                </c:ext>
              </c:extLst>
              <c:f>'3_Travesía'!$H$8</c:f>
              <c:numCache>
                <c:formatCode>0%</c:formatCode>
                <c:ptCount val="1"/>
                <c:pt idx="0">
                  <c:v>0.4642857142857153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6-4C5C-80E8-43C692C50217}"/>
            </c:ext>
          </c:extLst>
        </c:ser>
        <c:ser>
          <c:idx val="1"/>
          <c:order val="1"/>
          <c:tx>
            <c:strRef>
              <c:f>'3_Travesía'!$I$5</c:f>
              <c:strCache>
                <c:ptCount val="1"/>
                <c:pt idx="0">
                  <c:v>Bueno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'3_Travesía'!$G$8</c:f>
              <c:strCache>
                <c:ptCount val="1"/>
                <c:pt idx="0">
                  <c:v>La seguridad al interior del evento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'3_Travesía'!$I$6:$I$11</c15:sqref>
                  </c15:fullRef>
                </c:ext>
              </c:extLst>
              <c:f>'3_Travesía'!$I$8</c:f>
              <c:numCache>
                <c:formatCode>0%</c:formatCode>
                <c:ptCount val="1"/>
                <c:pt idx="0">
                  <c:v>0.47959183673469497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6-4C5C-80E8-43C692C50217}"/>
            </c:ext>
          </c:extLst>
        </c:ser>
        <c:ser>
          <c:idx val="2"/>
          <c:order val="2"/>
          <c:tx>
            <c:strRef>
              <c:f>'3_Travesía'!$J$5</c:f>
              <c:strCache>
                <c:ptCount val="1"/>
                <c:pt idx="0">
                  <c:v>Malo</c:v>
                </c:pt>
              </c:strCache>
            </c:strRef>
          </c:tx>
          <c:spPr>
            <a:solidFill>
              <a:srgbClr val="FF616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'3_Travesía'!$G$8</c:f>
              <c:strCache>
                <c:ptCount val="1"/>
                <c:pt idx="0">
                  <c:v>La seguridad al interior del evento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'3_Travesía'!$J$6:$J$11</c15:sqref>
                  </c15:fullRef>
                </c:ext>
              </c:extLst>
              <c:f>'3_Travesía'!$J$8</c:f>
              <c:numCache>
                <c:formatCode>0%</c:formatCode>
                <c:ptCount val="1"/>
                <c:pt idx="0">
                  <c:v>4.0816326530612311E-2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F6-4C5C-80E8-43C692C50217}"/>
            </c:ext>
          </c:extLst>
        </c:ser>
        <c:ser>
          <c:idx val="3"/>
          <c:order val="3"/>
          <c:tx>
            <c:strRef>
              <c:f>'3_Travesía'!$K$5</c:f>
              <c:strCache>
                <c:ptCount val="1"/>
                <c:pt idx="0">
                  <c:v>Pésimo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'3_Travesía'!$G$6:$G$11</c15:sqref>
                  </c15:fullRef>
                </c:ext>
              </c:extLst>
              <c:f>'3_Travesía'!$G$8</c:f>
              <c:strCache>
                <c:ptCount val="1"/>
                <c:pt idx="0">
                  <c:v>La seguridad al interior del evento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'3_Travesía'!$K$6:$K$11</c15:sqref>
                  </c15:fullRef>
                </c:ext>
              </c:extLst>
              <c:f>'3_Travesía'!$K$8</c:f>
              <c:numCache>
                <c:formatCode>0%</c:formatCode>
                <c:ptCount val="1"/>
                <c:pt idx="0">
                  <c:v>1.5306122448979614E-2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F6-4C5C-80E8-43C692C5021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22510479"/>
        <c:axId val="1522515471"/>
      </c:barChart>
      <c:catAx>
        <c:axId val="1522510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/>
          </a:p>
        </c:txPr>
        <c:crossAx val="1522515471"/>
        <c:crosses val="autoZero"/>
        <c:auto val="1"/>
        <c:lblAlgn val="ctr"/>
        <c:lblOffset val="100"/>
        <c:noMultiLvlLbl val="0"/>
      </c:catAx>
      <c:valAx>
        <c:axId val="1522515471"/>
        <c:scaling>
          <c:orientation val="minMax"/>
          <c:max val="1"/>
        </c:scaling>
        <c:delete val="1"/>
        <c:axPos val="l"/>
        <c:numFmt formatCode="0%" sourceLinked="1"/>
        <c:majorTickMark val="none"/>
        <c:minorTickMark val="none"/>
        <c:tickLblPos val="nextTo"/>
        <c:crossAx val="152251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790575</xdr:colOff>
      <xdr:row>17</xdr:row>
      <xdr:rowOff>0</xdr:rowOff>
    </xdr:from>
    <xdr:to>
      <xdr:col>8</xdr:col>
      <xdr:colOff>123825</xdr:colOff>
      <xdr:row>17</xdr:row>
      <xdr:rowOff>38100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719136</xdr:colOff>
      <xdr:row>3</xdr:row>
      <xdr:rowOff>152399</xdr:rowOff>
    </xdr:from>
    <xdr:to>
      <xdr:col>14</xdr:col>
      <xdr:colOff>28575</xdr:colOff>
      <xdr:row>17</xdr:row>
      <xdr:rowOff>133349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3</xdr:row>
      <xdr:rowOff>123825</xdr:rowOff>
    </xdr:from>
    <xdr:to>
      <xdr:col>7</xdr:col>
      <xdr:colOff>66675</xdr:colOff>
      <xdr:row>12</xdr:row>
      <xdr:rowOff>28575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14</xdr:row>
      <xdr:rowOff>180975</xdr:rowOff>
    </xdr:from>
    <xdr:to>
      <xdr:col>12</xdr:col>
      <xdr:colOff>409575</xdr:colOff>
      <xdr:row>29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371475</xdr:colOff>
      <xdr:row>1</xdr:row>
      <xdr:rowOff>247650</xdr:rowOff>
    </xdr:from>
    <xdr:to>
      <xdr:col>12</xdr:col>
      <xdr:colOff>76200</xdr:colOff>
      <xdr:row>11</xdr:row>
      <xdr:rowOff>295275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447674</xdr:colOff>
      <xdr:row>2</xdr:row>
      <xdr:rowOff>228600</xdr:rowOff>
    </xdr:from>
    <xdr:to>
      <xdr:col>10</xdr:col>
      <xdr:colOff>628650</xdr:colOff>
      <xdr:row>21</xdr:row>
      <xdr:rowOff>57150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2</xdr:row>
      <xdr:rowOff>133350</xdr:rowOff>
    </xdr:from>
    <xdr:to>
      <xdr:col>12</xdr:col>
      <xdr:colOff>9525</xdr:colOff>
      <xdr:row>18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15</xdr:row>
      <xdr:rowOff>0</xdr:rowOff>
    </xdr:from>
    <xdr:to>
      <xdr:col>8</xdr:col>
      <xdr:colOff>635000</xdr:colOff>
      <xdr:row>41</xdr:row>
      <xdr:rowOff>63500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3</xdr:row>
      <xdr:rowOff>228601</xdr:rowOff>
    </xdr:from>
    <xdr:to>
      <xdr:col>12</xdr:col>
      <xdr:colOff>304800</xdr:colOff>
      <xdr:row>15</xdr:row>
      <xdr:rowOff>180975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466724</xdr:colOff>
      <xdr:row>4</xdr:row>
      <xdr:rowOff>161925</xdr:rowOff>
    </xdr:from>
    <xdr:to>
      <xdr:col>7</xdr:col>
      <xdr:colOff>485775</xdr:colOff>
      <xdr:row>17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304800</xdr:colOff>
      <xdr:row>18</xdr:row>
      <xdr:rowOff>142875</xdr:rowOff>
    </xdr:from>
    <xdr:to>
      <xdr:col>14</xdr:col>
      <xdr:colOff>285750</xdr:colOff>
      <xdr:row>28</xdr:row>
      <xdr:rowOff>171450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581025</xdr:colOff>
      <xdr:row>30</xdr:row>
      <xdr:rowOff>104775</xdr:rowOff>
    </xdr:from>
    <xdr:to>
      <xdr:col>7</xdr:col>
      <xdr:colOff>600076</xdr:colOff>
      <xdr:row>43</xdr:row>
      <xdr:rowOff>95250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476250</xdr:colOff>
      <xdr:row>44</xdr:row>
      <xdr:rowOff>152399</xdr:rowOff>
    </xdr:from>
    <xdr:to>
      <xdr:col>7</xdr:col>
      <xdr:colOff>495301</xdr:colOff>
      <xdr:row>64</xdr:row>
      <xdr:rowOff>66674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371475</xdr:colOff>
      <xdr:row>66</xdr:row>
      <xdr:rowOff>66675</xdr:rowOff>
    </xdr:from>
    <xdr:to>
      <xdr:col>7</xdr:col>
      <xdr:colOff>390526</xdr:colOff>
      <xdr:row>79</xdr:row>
      <xdr:rowOff>57150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828675</xdr:colOff>
      <xdr:row>32</xdr:row>
      <xdr:rowOff>180975</xdr:rowOff>
    </xdr:from>
    <xdr:to>
      <xdr:col>12</xdr:col>
      <xdr:colOff>723900</xdr:colOff>
      <xdr:row>41</xdr:row>
      <xdr:rowOff>95250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457199</xdr:colOff>
      <xdr:row>18</xdr:row>
      <xdr:rowOff>47625</xdr:rowOff>
    </xdr:from>
    <xdr:to>
      <xdr:col>6</xdr:col>
      <xdr:colOff>2676524</xdr:colOff>
      <xdr:row>29</xdr:row>
      <xdr:rowOff>180975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2</xdr:row>
      <xdr:rowOff>76200</xdr:rowOff>
    </xdr:from>
    <xdr:to>
      <xdr:col>10</xdr:col>
      <xdr:colOff>800101</xdr:colOff>
      <xdr:row>16</xdr:row>
      <xdr:rowOff>19050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466725</xdr:colOff>
      <xdr:row>17</xdr:row>
      <xdr:rowOff>9525</xdr:rowOff>
    </xdr:from>
    <xdr:to>
      <xdr:col>9</xdr:col>
      <xdr:colOff>171450</xdr:colOff>
      <xdr:row>31</xdr:row>
      <xdr:rowOff>19050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11</xdr:row>
      <xdr:rowOff>66675</xdr:rowOff>
    </xdr:from>
    <xdr:to>
      <xdr:col>5</xdr:col>
      <xdr:colOff>1314450</xdr:colOff>
      <xdr:row>25</xdr:row>
      <xdr:rowOff>142875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266699</xdr:colOff>
      <xdr:row>12</xdr:row>
      <xdr:rowOff>180975</xdr:rowOff>
    </xdr:from>
    <xdr:to>
      <xdr:col>9</xdr:col>
      <xdr:colOff>19050</xdr:colOff>
      <xdr:row>22</xdr:row>
      <xdr:rowOff>171451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0</xdr:rowOff>
    </xdr:from>
    <xdr:to>
      <xdr:col>15</xdr:col>
      <xdr:colOff>419101</xdr:colOff>
      <xdr:row>22</xdr:row>
      <xdr:rowOff>180976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25</xdr:row>
      <xdr:rowOff>0</xdr:rowOff>
    </xdr:from>
    <xdr:to>
      <xdr:col>9</xdr:col>
      <xdr:colOff>66676</xdr:colOff>
      <xdr:row>34</xdr:row>
      <xdr:rowOff>180976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25</xdr:row>
      <xdr:rowOff>0</xdr:rowOff>
    </xdr:from>
    <xdr:to>
      <xdr:col>15</xdr:col>
      <xdr:colOff>419101</xdr:colOff>
      <xdr:row>34</xdr:row>
      <xdr:rowOff>180976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37</xdr:row>
      <xdr:rowOff>0</xdr:rowOff>
    </xdr:from>
    <xdr:to>
      <xdr:col>9</xdr:col>
      <xdr:colOff>66676</xdr:colOff>
      <xdr:row>47</xdr:row>
      <xdr:rowOff>9526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38</xdr:row>
      <xdr:rowOff>0</xdr:rowOff>
    </xdr:from>
    <xdr:to>
      <xdr:col>15</xdr:col>
      <xdr:colOff>419101</xdr:colOff>
      <xdr:row>48</xdr:row>
      <xdr:rowOff>9526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2</xdr:col>
      <xdr:colOff>209550</xdr:colOff>
      <xdr:row>22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323850</xdr:colOff>
      <xdr:row>10</xdr:row>
      <xdr:rowOff>76200</xdr:rowOff>
    </xdr:from>
    <xdr:to>
      <xdr:col>5</xdr:col>
      <xdr:colOff>2543175</xdr:colOff>
      <xdr:row>22</xdr:row>
      <xdr:rowOff>104775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2</xdr:col>
      <xdr:colOff>209550</xdr:colOff>
      <xdr:row>20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9</xdr:col>
      <xdr:colOff>0</xdr:colOff>
      <xdr:row>33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152400</xdr:colOff>
      <xdr:row>9</xdr:row>
      <xdr:rowOff>9525</xdr:rowOff>
    </xdr:from>
    <xdr:to>
      <xdr:col>5</xdr:col>
      <xdr:colOff>2371725</xdr:colOff>
      <xdr:row>21</xdr:row>
      <xdr:rowOff>38100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190499</xdr:rowOff>
    </xdr:from>
    <xdr:to>
      <xdr:col>12</xdr:col>
      <xdr:colOff>190500</xdr:colOff>
      <xdr:row>25</xdr:row>
      <xdr:rowOff>9524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28575</xdr:rowOff>
    </xdr:from>
    <xdr:to>
      <xdr:col>9</xdr:col>
      <xdr:colOff>219076</xdr:colOff>
      <xdr:row>26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4</xdr:row>
      <xdr:rowOff>9526</xdr:rowOff>
    </xdr:from>
    <xdr:to>
      <xdr:col>7</xdr:col>
      <xdr:colOff>247650</xdr:colOff>
      <xdr:row>13</xdr:row>
      <xdr:rowOff>57151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714375</xdr:colOff>
      <xdr:row>2</xdr:row>
      <xdr:rowOff>66675</xdr:rowOff>
    </xdr:from>
    <xdr:to>
      <xdr:col>12</xdr:col>
      <xdr:colOff>419100</xdr:colOff>
      <xdr:row>11</xdr:row>
      <xdr:rowOff>171450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390524</xdr:colOff>
      <xdr:row>3</xdr:row>
      <xdr:rowOff>104775</xdr:rowOff>
    </xdr:from>
    <xdr:to>
      <xdr:col>12</xdr:col>
      <xdr:colOff>600074</xdr:colOff>
      <xdr:row>18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showGridLines="0" tabSelected="1" workbookViewId="0">
      <selection activeCell="Q4" sqref="Q4"/>
    </sheetView>
  </sheetViews>
  <sheetFormatPr baseColWidth="10" defaultRowHeight="15" x14ac:dyDescent="0.25"/>
  <cols>
    <col min="1" max="1" width="5.375" customWidth="1"/>
    <col min="2" max="2" width="14.25" customWidth="1"/>
    <col min="3" max="3" width="13.75" customWidth="1"/>
  </cols>
  <sheetData>
    <row r="1" spans="2:5" ht="48" customHeight="1" x14ac:dyDescent="0.25">
      <c r="B1" s="141" t="s">
        <v>208</v>
      </c>
      <c r="C1" s="141"/>
      <c r="D1" s="141"/>
      <c r="E1" s="13"/>
    </row>
    <row r="2" spans="2:5" ht="30.75" customHeight="1" x14ac:dyDescent="0.25">
      <c r="B2" s="142" t="s">
        <v>209</v>
      </c>
      <c r="C2" s="142"/>
      <c r="D2" s="142"/>
    </row>
    <row r="3" spans="2:5" ht="15.75" thickBot="1" x14ac:dyDescent="0.3"/>
    <row r="4" spans="2:5" ht="15.75" customHeight="1" x14ac:dyDescent="0.25">
      <c r="B4" s="139" t="s">
        <v>225</v>
      </c>
      <c r="C4" s="137"/>
    </row>
    <row r="5" spans="2:5" ht="27.75" customHeight="1" x14ac:dyDescent="0.25">
      <c r="B5" s="140"/>
      <c r="C5" s="134" t="s">
        <v>227</v>
      </c>
    </row>
    <row r="6" spans="2:5" ht="17.25" customHeight="1" x14ac:dyDescent="0.25">
      <c r="B6" s="132" t="s">
        <v>228</v>
      </c>
      <c r="C6" s="135">
        <v>67818</v>
      </c>
    </row>
    <row r="7" spans="2:5" ht="17.25" customHeight="1" x14ac:dyDescent="0.25">
      <c r="B7" s="132" t="s">
        <v>229</v>
      </c>
      <c r="C7" s="135">
        <v>44730</v>
      </c>
    </row>
    <row r="8" spans="2:5" ht="17.25" customHeight="1" x14ac:dyDescent="0.25">
      <c r="B8" s="132" t="s">
        <v>230</v>
      </c>
      <c r="C8" s="135">
        <v>55620</v>
      </c>
    </row>
    <row r="9" spans="2:5" ht="17.25" customHeight="1" x14ac:dyDescent="0.25">
      <c r="B9" s="132" t="s">
        <v>231</v>
      </c>
      <c r="C9" s="135">
        <v>68190</v>
      </c>
    </row>
    <row r="10" spans="2:5" ht="17.25" customHeight="1" x14ac:dyDescent="0.25">
      <c r="B10" s="132" t="s">
        <v>232</v>
      </c>
      <c r="C10" s="135">
        <v>85505</v>
      </c>
    </row>
    <row r="11" spans="2:5" ht="17.25" customHeight="1" x14ac:dyDescent="0.25">
      <c r="B11" s="132" t="s">
        <v>233</v>
      </c>
      <c r="C11" s="135">
        <v>106869</v>
      </c>
    </row>
    <row r="12" spans="2:5" ht="17.25" customHeight="1" x14ac:dyDescent="0.25">
      <c r="B12" s="132" t="s">
        <v>234</v>
      </c>
      <c r="C12" s="135">
        <v>140486</v>
      </c>
    </row>
    <row r="13" spans="2:5" ht="17.25" customHeight="1" x14ac:dyDescent="0.25">
      <c r="B13" s="132" t="s">
        <v>235</v>
      </c>
      <c r="C13" s="135">
        <v>164691</v>
      </c>
    </row>
    <row r="14" spans="2:5" ht="15.75" thickBot="1" x14ac:dyDescent="0.3">
      <c r="B14" s="133" t="s">
        <v>226</v>
      </c>
      <c r="C14" s="136">
        <f>SUM(C6:C13)</f>
        <v>733909</v>
      </c>
    </row>
  </sheetData>
  <mergeCells count="3">
    <mergeCell ref="B4:B5"/>
    <mergeCell ref="B1:D1"/>
    <mergeCell ref="B2:D2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showGridLines="0" topLeftCell="A3" workbookViewId="0">
      <selection activeCell="F33" sqref="F33:F35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.7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s="9" customFormat="1" x14ac:dyDescent="0.25">
      <c r="B3" s="3"/>
      <c r="C3" s="4"/>
      <c r="D3" s="5"/>
      <c r="E3" s="8"/>
    </row>
    <row r="4" spans="2:5" s="9" customFormat="1" ht="15.75" thickBot="1" x14ac:dyDescent="0.3">
      <c r="B4" s="3"/>
      <c r="C4" s="4"/>
      <c r="D4" s="5"/>
      <c r="E4" s="8"/>
    </row>
    <row r="5" spans="2:5" s="9" customFormat="1" ht="29.25" customHeight="1" x14ac:dyDescent="0.25">
      <c r="B5" s="60" t="s">
        <v>71</v>
      </c>
      <c r="C5" s="61" t="s">
        <v>1</v>
      </c>
      <c r="D5" s="61" t="s">
        <v>2</v>
      </c>
      <c r="E5" s="8"/>
    </row>
    <row r="6" spans="2:5" x14ac:dyDescent="0.25">
      <c r="B6" s="47" t="s">
        <v>18</v>
      </c>
      <c r="C6" s="48">
        <v>284.08163650000034</v>
      </c>
      <c r="D6" s="30">
        <v>0.73979591836734881</v>
      </c>
      <c r="E6" s="1"/>
    </row>
    <row r="7" spans="2:5" x14ac:dyDescent="0.25">
      <c r="B7" s="47" t="s">
        <v>19</v>
      </c>
      <c r="C7" s="48">
        <v>92.081633899999915</v>
      </c>
      <c r="D7" s="30">
        <v>0.23979591836734707</v>
      </c>
      <c r="E7" s="1"/>
    </row>
    <row r="8" spans="2:5" x14ac:dyDescent="0.25">
      <c r="B8" s="47" t="s">
        <v>16</v>
      </c>
      <c r="C8" s="48">
        <v>7.8367348000000003</v>
      </c>
      <c r="D8" s="30">
        <v>2.0408163265306156E-2</v>
      </c>
      <c r="E8" s="1"/>
    </row>
    <row r="9" spans="2:5" x14ac:dyDescent="0.25">
      <c r="B9" s="66" t="s">
        <v>11</v>
      </c>
      <c r="C9" s="67">
        <v>384.00000519999946</v>
      </c>
      <c r="D9" s="68">
        <v>1</v>
      </c>
      <c r="E9" s="1"/>
    </row>
    <row r="10" spans="2:5" s="9" customFormat="1" x14ac:dyDescent="0.25">
      <c r="B10" s="3"/>
      <c r="C10" s="4"/>
      <c r="D10" s="5"/>
      <c r="E10" s="8"/>
    </row>
    <row r="11" spans="2:5" s="9" customFormat="1" x14ac:dyDescent="0.25">
      <c r="B11" s="3"/>
      <c r="C11" s="4"/>
      <c r="D11" s="5"/>
      <c r="E11" s="8"/>
    </row>
    <row r="12" spans="2:5" s="9" customFormat="1" ht="30.75" customHeight="1" x14ac:dyDescent="0.25">
      <c r="E12" s="8"/>
    </row>
    <row r="13" spans="2:5" x14ac:dyDescent="0.25">
      <c r="E13" s="1"/>
    </row>
    <row r="14" spans="2:5" ht="15.75" thickBot="1" x14ac:dyDescent="0.3">
      <c r="E14" s="1"/>
    </row>
    <row r="15" spans="2:5" ht="30" customHeight="1" x14ac:dyDescent="0.25">
      <c r="B15" s="60" t="s">
        <v>72</v>
      </c>
      <c r="C15" s="61" t="s">
        <v>1</v>
      </c>
      <c r="D15" s="61" t="s">
        <v>2</v>
      </c>
      <c r="E15" s="1"/>
    </row>
    <row r="16" spans="2:5" x14ac:dyDescent="0.25">
      <c r="B16" s="47" t="s">
        <v>73</v>
      </c>
      <c r="C16" s="48">
        <v>323.2653105</v>
      </c>
      <c r="D16" s="30">
        <v>0.84183673469387865</v>
      </c>
      <c r="E16" s="1"/>
    </row>
    <row r="17" spans="2:5" x14ac:dyDescent="0.25">
      <c r="B17" s="47" t="s">
        <v>74</v>
      </c>
      <c r="C17" s="48">
        <v>23.510204400000003</v>
      </c>
      <c r="D17" s="30">
        <v>6.1224489795918463E-2</v>
      </c>
      <c r="E17" s="1"/>
    </row>
    <row r="18" spans="2:5" x14ac:dyDescent="0.25">
      <c r="B18" s="47" t="s">
        <v>75</v>
      </c>
      <c r="C18" s="48">
        <v>21.551020700000002</v>
      </c>
      <c r="D18" s="30">
        <v>5.612244897959192E-2</v>
      </c>
      <c r="E18" s="1"/>
    </row>
    <row r="19" spans="2:5" x14ac:dyDescent="0.25">
      <c r="B19" s="47" t="s">
        <v>70</v>
      </c>
      <c r="C19" s="48">
        <v>7.8367348000000003</v>
      </c>
      <c r="D19" s="30">
        <v>2.0408163265306156E-2</v>
      </c>
      <c r="E19" s="1"/>
    </row>
    <row r="20" spans="2:5" x14ac:dyDescent="0.25">
      <c r="B20" s="47" t="s">
        <v>16</v>
      </c>
      <c r="C20" s="48">
        <v>7.8367348000000003</v>
      </c>
      <c r="D20" s="30">
        <v>2.0408163265306156E-2</v>
      </c>
      <c r="E20" s="1"/>
    </row>
    <row r="21" spans="2:5" x14ac:dyDescent="0.25">
      <c r="B21" s="66" t="s">
        <v>11</v>
      </c>
      <c r="C21" s="67">
        <v>384.00000519999946</v>
      </c>
      <c r="D21" s="68">
        <v>1</v>
      </c>
      <c r="E21" s="1"/>
    </row>
    <row r="22" spans="2:5" x14ac:dyDescent="0.25">
      <c r="E22" s="1"/>
    </row>
    <row r="23" spans="2:5" x14ac:dyDescent="0.25">
      <c r="E23" s="1"/>
    </row>
    <row r="24" spans="2:5" x14ac:dyDescent="0.25">
      <c r="E24" s="1"/>
    </row>
    <row r="25" spans="2:5" x14ac:dyDescent="0.25">
      <c r="E25" s="1"/>
    </row>
    <row r="26" spans="2:5" x14ac:dyDescent="0.25">
      <c r="E26" s="1"/>
    </row>
    <row r="27" spans="2:5" x14ac:dyDescent="0.25">
      <c r="E27" s="1"/>
    </row>
    <row r="28" spans="2:5" x14ac:dyDescent="0.25">
      <c r="E28" s="1"/>
    </row>
    <row r="29" spans="2:5" x14ac:dyDescent="0.25">
      <c r="E29" s="1"/>
    </row>
    <row r="30" spans="2:5" x14ac:dyDescent="0.25">
      <c r="E30" s="1"/>
    </row>
    <row r="31" spans="2:5" x14ac:dyDescent="0.25">
      <c r="E31" s="1"/>
    </row>
    <row r="32" spans="2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</sheetData>
  <sortState ref="B16:D18">
    <sortCondition descending="1" ref="D16:D18"/>
  </sortState>
  <mergeCells count="2">
    <mergeCell ref="B1:D1"/>
    <mergeCell ref="B2:D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workbookViewId="0">
      <selection activeCell="B4" sqref="B4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ht="21.75" customHeight="1" thickBot="1" x14ac:dyDescent="0.3"/>
    <row r="4" spans="2:5" ht="24" x14ac:dyDescent="0.25">
      <c r="B4" s="60" t="s">
        <v>76</v>
      </c>
      <c r="C4" s="61" t="s">
        <v>1</v>
      </c>
      <c r="D4" s="61" t="s">
        <v>2</v>
      </c>
      <c r="E4" s="1"/>
    </row>
    <row r="5" spans="2:5" ht="15" customHeight="1" x14ac:dyDescent="0.25">
      <c r="B5" s="34" t="s">
        <v>81</v>
      </c>
      <c r="C5" s="48">
        <v>1.9591837000000001</v>
      </c>
      <c r="D5" s="30">
        <v>5.1020408163265389E-3</v>
      </c>
      <c r="E5" s="1"/>
    </row>
    <row r="6" spans="2:5" x14ac:dyDescent="0.25">
      <c r="B6" s="34" t="s">
        <v>79</v>
      </c>
      <c r="C6" s="48">
        <v>3.9183674000000002</v>
      </c>
      <c r="D6" s="30">
        <v>1.0204081632653078E-2</v>
      </c>
      <c r="E6" s="1"/>
    </row>
    <row r="7" spans="2:5" x14ac:dyDescent="0.25">
      <c r="B7" s="34" t="s">
        <v>82</v>
      </c>
      <c r="C7" s="48">
        <v>3.9183674000000002</v>
      </c>
      <c r="D7" s="30">
        <v>1.0204081632653078E-2</v>
      </c>
      <c r="E7" s="1"/>
    </row>
    <row r="8" spans="2:5" x14ac:dyDescent="0.25">
      <c r="B8" s="34" t="s">
        <v>80</v>
      </c>
      <c r="C8" s="48">
        <v>9.7959185000000009</v>
      </c>
      <c r="D8" s="30">
        <v>2.5510204081632692E-2</v>
      </c>
      <c r="E8" s="1"/>
    </row>
    <row r="9" spans="2:5" x14ac:dyDescent="0.25">
      <c r="B9" s="34" t="s">
        <v>83</v>
      </c>
      <c r="C9" s="48">
        <v>48.979592499999981</v>
      </c>
      <c r="D9" s="30">
        <v>0.12755102040816341</v>
      </c>
      <c r="E9" s="1"/>
    </row>
    <row r="10" spans="2:5" x14ac:dyDescent="0.25">
      <c r="B10" s="34" t="s">
        <v>78</v>
      </c>
      <c r="C10" s="48">
        <v>80.326531699999933</v>
      </c>
      <c r="D10" s="30">
        <v>0.20918367346938788</v>
      </c>
      <c r="E10" s="1"/>
    </row>
    <row r="11" spans="2:5" x14ac:dyDescent="0.25">
      <c r="B11" s="34" t="s">
        <v>77</v>
      </c>
      <c r="C11" s="48">
        <v>221.38775810000038</v>
      </c>
      <c r="D11" s="30">
        <v>0.57653061224489976</v>
      </c>
      <c r="E11" s="1"/>
    </row>
    <row r="12" spans="2:5" x14ac:dyDescent="0.25">
      <c r="B12" s="34" t="s">
        <v>16</v>
      </c>
      <c r="C12" s="48">
        <v>14</v>
      </c>
      <c r="D12" s="30">
        <f>C12/384</f>
        <v>3.6458333333333336E-2</v>
      </c>
      <c r="E12" s="1"/>
    </row>
    <row r="13" spans="2:5" x14ac:dyDescent="0.25">
      <c r="B13" s="66" t="s">
        <v>11</v>
      </c>
      <c r="C13" s="67">
        <v>384.00000519999946</v>
      </c>
      <c r="D13" s="68">
        <v>1</v>
      </c>
      <c r="E13" s="1"/>
    </row>
    <row r="14" spans="2:5" s="9" customFormat="1" x14ac:dyDescent="0.25">
      <c r="B14" s="3"/>
      <c r="C14" s="4"/>
      <c r="D14" s="5"/>
      <c r="E14" s="8"/>
    </row>
    <row r="15" spans="2:5" s="9" customFormat="1" x14ac:dyDescent="0.25">
      <c r="B15" s="3"/>
      <c r="C15" s="4"/>
      <c r="D15" s="5"/>
      <c r="E15" s="8"/>
    </row>
    <row r="16" spans="2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</sheetData>
  <sortState ref="B5:D11">
    <sortCondition ref="D5:D11"/>
  </sortState>
  <mergeCells count="2">
    <mergeCell ref="B1:D1"/>
    <mergeCell ref="B2:D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2"/>
  <sheetViews>
    <sheetView showGridLines="0" topLeftCell="A7" workbookViewId="0">
      <selection activeCell="C4" sqref="C4"/>
    </sheetView>
  </sheetViews>
  <sheetFormatPr baseColWidth="10" defaultRowHeight="15" x14ac:dyDescent="0.25"/>
  <cols>
    <col min="1" max="1" width="5.375" customWidth="1"/>
    <col min="2" max="2" width="15" customWidth="1"/>
    <col min="3" max="3" width="32.125" customWidth="1"/>
    <col min="7" max="7" width="37.625" bestFit="1" customWidth="1"/>
  </cols>
  <sheetData>
    <row r="1" spans="2:6" ht="45.75" customHeight="1" x14ac:dyDescent="0.25">
      <c r="B1" s="141" t="s">
        <v>208</v>
      </c>
      <c r="C1" s="141"/>
      <c r="D1" s="141"/>
      <c r="E1" s="141"/>
    </row>
    <row r="2" spans="2:6" ht="28.5" customHeight="1" x14ac:dyDescent="0.25">
      <c r="B2" s="141" t="s">
        <v>209</v>
      </c>
      <c r="C2" s="141"/>
      <c r="D2" s="141"/>
      <c r="E2" s="141"/>
    </row>
    <row r="3" spans="2:6" s="9" customFormat="1" ht="15.75" thickBot="1" x14ac:dyDescent="0.3">
      <c r="B3" s="6"/>
      <c r="C3" s="3"/>
      <c r="D3" s="4"/>
      <c r="E3" s="5"/>
      <c r="F3" s="8"/>
    </row>
    <row r="4" spans="2:6" s="9" customFormat="1" ht="46.5" customHeight="1" thickBot="1" x14ac:dyDescent="0.3">
      <c r="C4" s="81" t="s">
        <v>84</v>
      </c>
      <c r="D4" s="82" t="s">
        <v>2</v>
      </c>
      <c r="F4" s="8"/>
    </row>
    <row r="5" spans="2:6" x14ac:dyDescent="0.25">
      <c r="C5" s="80" t="s">
        <v>91</v>
      </c>
      <c r="D5" s="21">
        <v>0.50510204081632781</v>
      </c>
      <c r="F5" s="1"/>
    </row>
    <row r="6" spans="2:6" x14ac:dyDescent="0.25">
      <c r="C6" s="29" t="s">
        <v>93</v>
      </c>
      <c r="D6" s="22">
        <v>0.52551020408163407</v>
      </c>
      <c r="F6" s="1"/>
    </row>
    <row r="7" spans="2:6" x14ac:dyDescent="0.25">
      <c r="C7" s="29" t="s">
        <v>89</v>
      </c>
      <c r="D7" s="22">
        <v>0.6071428571428592</v>
      </c>
      <c r="F7" s="1"/>
    </row>
    <row r="8" spans="2:6" x14ac:dyDescent="0.25">
      <c r="C8" s="29" t="s">
        <v>92</v>
      </c>
      <c r="D8" s="22">
        <v>0.62755102040816546</v>
      </c>
      <c r="F8" s="1"/>
    </row>
    <row r="9" spans="2:6" x14ac:dyDescent="0.25">
      <c r="C9" s="29" t="s">
        <v>88</v>
      </c>
      <c r="D9" s="22">
        <v>0.69897959183673697</v>
      </c>
      <c r="F9" s="1"/>
    </row>
    <row r="10" spans="2:6" x14ac:dyDescent="0.25">
      <c r="C10" s="29" t="s">
        <v>87</v>
      </c>
      <c r="D10" s="22">
        <v>0.79591836734694033</v>
      </c>
      <c r="F10" s="1"/>
    </row>
    <row r="11" spans="2:6" ht="15.75" thickBot="1" x14ac:dyDescent="0.3">
      <c r="C11" s="32" t="s">
        <v>86</v>
      </c>
      <c r="D11" s="23">
        <v>0.84693877551020524</v>
      </c>
      <c r="F11" s="1"/>
    </row>
    <row r="12" spans="2:6" x14ac:dyDescent="0.25">
      <c r="F12" s="1"/>
    </row>
    <row r="13" spans="2:6" ht="15.75" thickBot="1" x14ac:dyDescent="0.3">
      <c r="F13" s="1"/>
    </row>
    <row r="14" spans="2:6" ht="28.5" customHeight="1" thickBot="1" x14ac:dyDescent="0.3">
      <c r="B14" s="155" t="s">
        <v>84</v>
      </c>
      <c r="C14" s="156"/>
      <c r="D14" s="24" t="s">
        <v>1</v>
      </c>
      <c r="E14" s="82" t="s">
        <v>2</v>
      </c>
      <c r="F14" s="1"/>
    </row>
    <row r="15" spans="2:6" x14ac:dyDescent="0.25">
      <c r="B15" s="144" t="s">
        <v>85</v>
      </c>
      <c r="C15" s="44" t="s">
        <v>18</v>
      </c>
      <c r="D15" s="45">
        <v>325.22449419999998</v>
      </c>
      <c r="E15" s="46">
        <v>0.84693877551020524</v>
      </c>
      <c r="F15" s="1"/>
    </row>
    <row r="16" spans="2:6" x14ac:dyDescent="0.25">
      <c r="B16" s="153"/>
      <c r="C16" s="47" t="s">
        <v>19</v>
      </c>
      <c r="D16" s="48">
        <v>31.346939200000005</v>
      </c>
      <c r="E16" s="31">
        <v>8.1632653061224622E-2</v>
      </c>
      <c r="F16" s="1"/>
    </row>
    <row r="17" spans="2:6" x14ac:dyDescent="0.25">
      <c r="B17" s="153"/>
      <c r="C17" s="47" t="s">
        <v>16</v>
      </c>
      <c r="D17" s="48">
        <v>27.428571800000004</v>
      </c>
      <c r="E17" s="31">
        <v>7.1428571428571536E-2</v>
      </c>
      <c r="F17" s="1"/>
    </row>
    <row r="18" spans="2:6" ht="15.75" thickBot="1" x14ac:dyDescent="0.3">
      <c r="B18" s="154"/>
      <c r="C18" s="83" t="s">
        <v>11</v>
      </c>
      <c r="D18" s="84">
        <v>384.00000519999946</v>
      </c>
      <c r="E18" s="85">
        <v>1</v>
      </c>
      <c r="F18" s="1"/>
    </row>
    <row r="19" spans="2:6" x14ac:dyDescent="0.25">
      <c r="B19" s="144" t="s">
        <v>90</v>
      </c>
      <c r="C19" s="44" t="s">
        <v>18</v>
      </c>
      <c r="D19" s="45">
        <v>305.63265720000015</v>
      </c>
      <c r="E19" s="46">
        <v>0.79591836734694033</v>
      </c>
      <c r="F19" s="1"/>
    </row>
    <row r="20" spans="2:6" x14ac:dyDescent="0.25">
      <c r="B20" s="153"/>
      <c r="C20" s="47" t="s">
        <v>19</v>
      </c>
      <c r="D20" s="48">
        <v>41.142857699999993</v>
      </c>
      <c r="E20" s="31">
        <v>0.10714285714285728</v>
      </c>
      <c r="F20" s="1"/>
    </row>
    <row r="21" spans="2:6" x14ac:dyDescent="0.25">
      <c r="B21" s="153"/>
      <c r="C21" s="47" t="s">
        <v>16</v>
      </c>
      <c r="D21" s="48">
        <v>37.224490299999999</v>
      </c>
      <c r="E21" s="31">
        <v>9.6938775510204203E-2</v>
      </c>
      <c r="F21" s="1"/>
    </row>
    <row r="22" spans="2:6" s="9" customFormat="1" ht="15.75" thickBot="1" x14ac:dyDescent="0.3">
      <c r="B22" s="154"/>
      <c r="C22" s="86" t="s">
        <v>11</v>
      </c>
      <c r="D22" s="87">
        <v>384.00000519999946</v>
      </c>
      <c r="E22" s="33">
        <v>1</v>
      </c>
      <c r="F22" s="8"/>
    </row>
    <row r="23" spans="2:6" s="9" customFormat="1" x14ac:dyDescent="0.25">
      <c r="B23" s="144" t="s">
        <v>94</v>
      </c>
      <c r="C23" s="44" t="s">
        <v>18</v>
      </c>
      <c r="D23" s="45">
        <v>268.40816690000048</v>
      </c>
      <c r="E23" s="46">
        <v>0.69897959183673697</v>
      </c>
      <c r="F23" s="8"/>
    </row>
    <row r="24" spans="2:6" x14ac:dyDescent="0.25">
      <c r="B24" s="153"/>
      <c r="C24" s="47" t="s">
        <v>19</v>
      </c>
      <c r="D24" s="48">
        <v>66.612245799999954</v>
      </c>
      <c r="E24" s="31">
        <v>0.17346938775510215</v>
      </c>
      <c r="F24" s="1"/>
    </row>
    <row r="25" spans="2:6" x14ac:dyDescent="0.25">
      <c r="B25" s="153"/>
      <c r="C25" s="47" t="s">
        <v>16</v>
      </c>
      <c r="D25" s="48">
        <v>48.979592499999981</v>
      </c>
      <c r="E25" s="31">
        <v>0.12755102040816341</v>
      </c>
      <c r="F25" s="1"/>
    </row>
    <row r="26" spans="2:6" ht="15.75" thickBot="1" x14ac:dyDescent="0.3">
      <c r="B26" s="154"/>
      <c r="C26" s="83" t="s">
        <v>11</v>
      </c>
      <c r="D26" s="84">
        <v>384.00000519999946</v>
      </c>
      <c r="E26" s="85">
        <v>1</v>
      </c>
      <c r="F26" s="1"/>
    </row>
    <row r="27" spans="2:6" x14ac:dyDescent="0.25">
      <c r="B27" s="144" t="s">
        <v>95</v>
      </c>
      <c r="C27" s="44" t="s">
        <v>18</v>
      </c>
      <c r="D27" s="45">
        <v>233.14286030000045</v>
      </c>
      <c r="E27" s="46">
        <v>0.6071428571428592</v>
      </c>
      <c r="F27" s="1"/>
    </row>
    <row r="28" spans="2:6" x14ac:dyDescent="0.25">
      <c r="B28" s="153"/>
      <c r="C28" s="47" t="s">
        <v>19</v>
      </c>
      <c r="D28" s="48">
        <v>96.000001299999909</v>
      </c>
      <c r="E28" s="31">
        <v>0.25000000000000011</v>
      </c>
      <c r="F28" s="1"/>
    </row>
    <row r="29" spans="2:6" x14ac:dyDescent="0.25">
      <c r="B29" s="153"/>
      <c r="C29" s="47" t="s">
        <v>16</v>
      </c>
      <c r="D29" s="48">
        <v>54.857143599999972</v>
      </c>
      <c r="E29" s="31">
        <v>0.14285714285714299</v>
      </c>
      <c r="F29" s="1"/>
    </row>
    <row r="30" spans="2:6" ht="15.75" thickBot="1" x14ac:dyDescent="0.3">
      <c r="B30" s="154"/>
      <c r="C30" s="83" t="s">
        <v>11</v>
      </c>
      <c r="D30" s="84">
        <v>384.00000519999946</v>
      </c>
      <c r="E30" s="85">
        <v>1</v>
      </c>
      <c r="F30" s="1"/>
    </row>
    <row r="31" spans="2:6" x14ac:dyDescent="0.25">
      <c r="B31" s="144" t="s">
        <v>96</v>
      </c>
      <c r="C31" s="44" t="s">
        <v>18</v>
      </c>
      <c r="D31" s="45">
        <v>193.95918630000023</v>
      </c>
      <c r="E31" s="46">
        <v>0.50510204081632781</v>
      </c>
      <c r="F31" s="1"/>
    </row>
    <row r="32" spans="2:6" x14ac:dyDescent="0.25">
      <c r="B32" s="153"/>
      <c r="C32" s="47" t="s">
        <v>19</v>
      </c>
      <c r="D32" s="48">
        <v>129.30612419999986</v>
      </c>
      <c r="E32" s="31">
        <v>0.33673469387755112</v>
      </c>
      <c r="F32" s="1"/>
    </row>
    <row r="33" spans="2:6" x14ac:dyDescent="0.25">
      <c r="B33" s="153"/>
      <c r="C33" s="47" t="s">
        <v>16</v>
      </c>
      <c r="D33" s="48">
        <v>60.734694699999963</v>
      </c>
      <c r="E33" s="31">
        <v>0.15816326530612257</v>
      </c>
      <c r="F33" s="1"/>
    </row>
    <row r="34" spans="2:6" ht="15.75" thickBot="1" x14ac:dyDescent="0.3">
      <c r="B34" s="154"/>
      <c r="C34" s="83" t="s">
        <v>11</v>
      </c>
      <c r="D34" s="84">
        <v>384.00000519999946</v>
      </c>
      <c r="E34" s="85">
        <v>1</v>
      </c>
      <c r="F34" s="1"/>
    </row>
    <row r="35" spans="2:6" x14ac:dyDescent="0.25">
      <c r="B35" s="144" t="s">
        <v>97</v>
      </c>
      <c r="C35" s="44" t="s">
        <v>18</v>
      </c>
      <c r="D35" s="45">
        <v>240.97959510000049</v>
      </c>
      <c r="E35" s="46">
        <v>0.62755102040816546</v>
      </c>
      <c r="F35" s="1"/>
    </row>
    <row r="36" spans="2:6" x14ac:dyDescent="0.25">
      <c r="B36" s="145"/>
      <c r="C36" s="47" t="s">
        <v>19</v>
      </c>
      <c r="D36" s="48">
        <v>97.959184999999906</v>
      </c>
      <c r="E36" s="31">
        <v>0.25510204081632665</v>
      </c>
      <c r="F36" s="1"/>
    </row>
    <row r="37" spans="2:6" x14ac:dyDescent="0.25">
      <c r="B37" s="145"/>
      <c r="C37" s="47" t="s">
        <v>16</v>
      </c>
      <c r="D37" s="48">
        <v>45.061225099999987</v>
      </c>
      <c r="E37" s="31">
        <v>0.11734693877551033</v>
      </c>
      <c r="F37" s="1"/>
    </row>
    <row r="38" spans="2:6" ht="15.75" thickBot="1" x14ac:dyDescent="0.3">
      <c r="B38" s="146"/>
      <c r="C38" s="83" t="s">
        <v>11</v>
      </c>
      <c r="D38" s="84">
        <v>384.00000519999946</v>
      </c>
      <c r="E38" s="85">
        <v>1</v>
      </c>
      <c r="F38" s="1"/>
    </row>
    <row r="39" spans="2:6" x14ac:dyDescent="0.25">
      <c r="B39" s="144" t="s">
        <v>98</v>
      </c>
      <c r="C39" s="44" t="s">
        <v>18</v>
      </c>
      <c r="D39" s="45">
        <v>201.79592110000027</v>
      </c>
      <c r="E39" s="46">
        <v>0.52551020408163407</v>
      </c>
    </row>
    <row r="40" spans="2:6" x14ac:dyDescent="0.25">
      <c r="B40" s="145"/>
      <c r="C40" s="47" t="s">
        <v>19</v>
      </c>
      <c r="D40" s="48">
        <v>129.30612419999986</v>
      </c>
      <c r="E40" s="31">
        <v>0.33673469387755112</v>
      </c>
    </row>
    <row r="41" spans="2:6" x14ac:dyDescent="0.25">
      <c r="B41" s="145"/>
      <c r="C41" s="47" t="s">
        <v>16</v>
      </c>
      <c r="D41" s="48">
        <v>52.897959899999975</v>
      </c>
      <c r="E41" s="31">
        <v>0.13775510204081645</v>
      </c>
    </row>
    <row r="42" spans="2:6" ht="15.75" thickBot="1" x14ac:dyDescent="0.3">
      <c r="B42" s="146"/>
      <c r="C42" s="83" t="s">
        <v>11</v>
      </c>
      <c r="D42" s="84">
        <v>384.00000519999946</v>
      </c>
      <c r="E42" s="85">
        <v>1</v>
      </c>
    </row>
  </sheetData>
  <sortState ref="C5:D11">
    <sortCondition ref="D5:D11"/>
  </sortState>
  <mergeCells count="10">
    <mergeCell ref="B1:E1"/>
    <mergeCell ref="B2:E2"/>
    <mergeCell ref="B35:B38"/>
    <mergeCell ref="B39:B42"/>
    <mergeCell ref="B27:B30"/>
    <mergeCell ref="B31:B34"/>
    <mergeCell ref="B14:C14"/>
    <mergeCell ref="B15:B18"/>
    <mergeCell ref="B19:B22"/>
    <mergeCell ref="B23:B2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1"/>
  <sheetViews>
    <sheetView showGridLines="0" topLeftCell="A13" zoomScaleNormal="100" workbookViewId="0">
      <selection activeCell="G8" sqref="G8"/>
    </sheetView>
  </sheetViews>
  <sheetFormatPr baseColWidth="10" defaultRowHeight="12.75" x14ac:dyDescent="0.2"/>
  <cols>
    <col min="1" max="1" width="5.375" style="95" customWidth="1"/>
    <col min="2" max="2" width="21.625" style="95" customWidth="1"/>
    <col min="3" max="3" width="55.875" style="95" customWidth="1"/>
    <col min="4" max="4" width="11" style="95"/>
    <col min="5" max="5" width="11.75" style="95" customWidth="1"/>
    <col min="6" max="6" width="10" style="95" customWidth="1"/>
    <col min="7" max="7" width="82.125" style="95" bestFit="1" customWidth="1"/>
    <col min="8" max="16384" width="11" style="95"/>
  </cols>
  <sheetData>
    <row r="1" spans="2:10" ht="45" customHeight="1" x14ac:dyDescent="0.25">
      <c r="B1" s="141" t="s">
        <v>208</v>
      </c>
      <c r="C1" s="141"/>
      <c r="D1" s="141"/>
      <c r="E1" s="141"/>
      <c r="F1" s="141"/>
      <c r="G1" s="141"/>
      <c r="H1" s="141"/>
      <c r="I1" s="141"/>
      <c r="J1" s="141"/>
    </row>
    <row r="2" spans="2:10" ht="28.5" customHeight="1" x14ac:dyDescent="0.25">
      <c r="B2" s="141" t="s">
        <v>209</v>
      </c>
      <c r="C2" s="141"/>
      <c r="D2" s="141"/>
      <c r="E2" s="141"/>
      <c r="F2" s="141"/>
      <c r="G2" s="141"/>
      <c r="H2" s="141"/>
      <c r="I2" s="141"/>
      <c r="J2" s="141"/>
    </row>
    <row r="3" spans="2:10" s="100" customFormat="1" x14ac:dyDescent="0.2">
      <c r="B3" s="7"/>
      <c r="C3" s="96"/>
      <c r="D3" s="97"/>
      <c r="E3" s="98"/>
      <c r="F3" s="99"/>
    </row>
    <row r="4" spans="2:10" s="100" customFormat="1" ht="13.5" thickBot="1" x14ac:dyDescent="0.25">
      <c r="B4" s="7"/>
      <c r="C4" s="96"/>
      <c r="D4" s="97"/>
      <c r="E4" s="98"/>
      <c r="F4" s="99"/>
    </row>
    <row r="5" spans="2:10" s="100" customFormat="1" ht="38.25" x14ac:dyDescent="0.2">
      <c r="C5" s="101" t="s">
        <v>99</v>
      </c>
      <c r="D5" s="102" t="s">
        <v>100</v>
      </c>
      <c r="E5" s="102" t="s">
        <v>101</v>
      </c>
      <c r="F5" s="103" t="s">
        <v>16</v>
      </c>
    </row>
    <row r="6" spans="2:10" s="100" customFormat="1" ht="29.25" customHeight="1" x14ac:dyDescent="0.2">
      <c r="C6" s="93" t="s">
        <v>106</v>
      </c>
      <c r="D6" s="104">
        <v>0.55102040816326547</v>
      </c>
      <c r="E6" s="104">
        <v>0.39285714285714313</v>
      </c>
      <c r="F6" s="105">
        <v>5.612244897959192E-2</v>
      </c>
    </row>
    <row r="7" spans="2:10" s="100" customFormat="1" ht="29.25" customHeight="1" x14ac:dyDescent="0.2">
      <c r="C7" s="93" t="s">
        <v>108</v>
      </c>
      <c r="D7" s="104">
        <v>0.50000000000000022</v>
      </c>
      <c r="E7" s="104">
        <v>0.45408163265306145</v>
      </c>
      <c r="F7" s="105">
        <v>4.591836734693884E-2</v>
      </c>
    </row>
    <row r="8" spans="2:10" s="100" customFormat="1" ht="29.25" customHeight="1" x14ac:dyDescent="0.2">
      <c r="C8" s="93" t="s">
        <v>104</v>
      </c>
      <c r="D8" s="104">
        <v>0.36734693877551039</v>
      </c>
      <c r="E8" s="104">
        <v>0.60714285714285809</v>
      </c>
      <c r="F8" s="105">
        <v>2.5510204081632692E-2</v>
      </c>
    </row>
    <row r="9" spans="2:10" s="100" customFormat="1" ht="29.25" customHeight="1" x14ac:dyDescent="0.2">
      <c r="C9" s="93" t="s">
        <v>111</v>
      </c>
      <c r="D9" s="104">
        <v>0.26530612244897983</v>
      </c>
      <c r="E9" s="104">
        <v>0.68367346938775553</v>
      </c>
      <c r="F9" s="105">
        <v>5.1020408163265384E-2</v>
      </c>
    </row>
    <row r="10" spans="2:10" s="100" customFormat="1" ht="29.25" customHeight="1" x14ac:dyDescent="0.2">
      <c r="C10" s="93" t="s">
        <v>114</v>
      </c>
      <c r="D10" s="104">
        <v>0.25000000000000022</v>
      </c>
      <c r="E10" s="104">
        <v>0.68877551020408223</v>
      </c>
      <c r="F10" s="105">
        <v>6.1224489795918463E-2</v>
      </c>
    </row>
    <row r="11" spans="2:10" s="100" customFormat="1" ht="29.25" customHeight="1" x14ac:dyDescent="0.2">
      <c r="C11" s="93" t="s">
        <v>110</v>
      </c>
      <c r="D11" s="104">
        <v>0.21428571428571452</v>
      </c>
      <c r="E11" s="104">
        <v>0.73469387755102133</v>
      </c>
      <c r="F11" s="105">
        <v>5.1020408163265384E-2</v>
      </c>
    </row>
    <row r="12" spans="2:10" s="100" customFormat="1" ht="29.25" customHeight="1" x14ac:dyDescent="0.2">
      <c r="C12" s="93" t="s">
        <v>115</v>
      </c>
      <c r="D12" s="104">
        <v>0.19897959183673494</v>
      </c>
      <c r="E12" s="104">
        <v>0.75510204081632737</v>
      </c>
      <c r="F12" s="105">
        <v>4.591836734693884E-2</v>
      </c>
    </row>
    <row r="13" spans="2:10" s="100" customFormat="1" ht="29.25" customHeight="1" thickBot="1" x14ac:dyDescent="0.25">
      <c r="C13" s="94" t="s">
        <v>112</v>
      </c>
      <c r="D13" s="106">
        <v>0.12244897959183693</v>
      </c>
      <c r="E13" s="106">
        <v>0.85204081632653206</v>
      </c>
      <c r="F13" s="107">
        <v>2.5510204081632692E-2</v>
      </c>
    </row>
    <row r="14" spans="2:10" s="100" customFormat="1" x14ac:dyDescent="0.2">
      <c r="B14" s="7"/>
      <c r="C14" s="96"/>
      <c r="D14" s="97"/>
      <c r="E14" s="98"/>
      <c r="F14" s="99"/>
    </row>
    <row r="15" spans="2:10" s="100" customFormat="1" ht="13.5" thickBot="1" x14ac:dyDescent="0.25">
      <c r="B15" s="7"/>
      <c r="C15" s="96"/>
      <c r="D15" s="97"/>
      <c r="E15" s="98"/>
      <c r="F15" s="99"/>
      <c r="G15" s="108" t="s">
        <v>101</v>
      </c>
    </row>
    <row r="16" spans="2:10" s="100" customFormat="1" ht="64.5" customHeight="1" thickBot="1" x14ac:dyDescent="0.25">
      <c r="B16" s="158" t="s">
        <v>99</v>
      </c>
      <c r="C16" s="159"/>
      <c r="D16" s="109" t="s">
        <v>1</v>
      </c>
      <c r="E16" s="110" t="s">
        <v>2</v>
      </c>
      <c r="F16" s="99"/>
    </row>
    <row r="17" spans="2:11" x14ac:dyDescent="0.2">
      <c r="B17" s="157" t="s">
        <v>102</v>
      </c>
      <c r="C17" s="111" t="s">
        <v>103</v>
      </c>
      <c r="D17" s="112">
        <v>50.938776199999978</v>
      </c>
      <c r="E17" s="113">
        <v>0.13265306122448992</v>
      </c>
      <c r="F17" s="114"/>
      <c r="K17" s="115"/>
    </row>
    <row r="18" spans="2:11" x14ac:dyDescent="0.2">
      <c r="B18" s="153"/>
      <c r="C18" s="116" t="s">
        <v>105</v>
      </c>
      <c r="D18" s="117">
        <v>90.122450199999918</v>
      </c>
      <c r="E18" s="118">
        <v>0.2346938775510205</v>
      </c>
      <c r="F18" s="114"/>
      <c r="K18" s="115"/>
    </row>
    <row r="19" spans="2:11" x14ac:dyDescent="0.2">
      <c r="B19" s="153"/>
      <c r="C19" s="116" t="s">
        <v>107</v>
      </c>
      <c r="D19" s="117">
        <v>174.36734930000011</v>
      </c>
      <c r="E19" s="118">
        <v>0.45408163265306212</v>
      </c>
      <c r="F19" s="114"/>
      <c r="K19" s="115"/>
    </row>
    <row r="20" spans="2:11" x14ac:dyDescent="0.2">
      <c r="B20" s="153"/>
      <c r="C20" s="116" t="s">
        <v>109</v>
      </c>
      <c r="D20" s="117">
        <v>58.775510999999966</v>
      </c>
      <c r="E20" s="118">
        <v>0.15306122448979603</v>
      </c>
      <c r="F20" s="114"/>
      <c r="K20" s="115"/>
    </row>
    <row r="21" spans="2:11" x14ac:dyDescent="0.2">
      <c r="B21" s="153"/>
      <c r="C21" s="116" t="s">
        <v>16</v>
      </c>
      <c r="D21" s="117">
        <v>9.7959185000000009</v>
      </c>
      <c r="E21" s="118">
        <v>2.5510204081632692E-2</v>
      </c>
      <c r="F21" s="114"/>
      <c r="K21" s="115"/>
    </row>
    <row r="22" spans="2:11" ht="13.5" thickBot="1" x14ac:dyDescent="0.25">
      <c r="B22" s="154"/>
      <c r="C22" s="119" t="s">
        <v>11</v>
      </c>
      <c r="D22" s="120">
        <v>384.00000519999946</v>
      </c>
      <c r="E22" s="121">
        <v>1</v>
      </c>
      <c r="F22" s="114"/>
      <c r="K22" s="115"/>
    </row>
    <row r="23" spans="2:11" x14ac:dyDescent="0.2">
      <c r="B23" s="157" t="s">
        <v>113</v>
      </c>
      <c r="C23" s="111" t="s">
        <v>103</v>
      </c>
      <c r="D23" s="112">
        <v>78.367347999999936</v>
      </c>
      <c r="E23" s="113">
        <v>0.20408163265306134</v>
      </c>
      <c r="F23" s="114"/>
      <c r="K23" s="115"/>
    </row>
    <row r="24" spans="2:11" x14ac:dyDescent="0.2">
      <c r="B24" s="153"/>
      <c r="C24" s="116" t="s">
        <v>105</v>
      </c>
      <c r="D24" s="117">
        <v>133.22449159999988</v>
      </c>
      <c r="E24" s="118">
        <v>0.34693877551020419</v>
      </c>
      <c r="F24" s="114"/>
      <c r="K24" s="115"/>
    </row>
    <row r="25" spans="2:11" x14ac:dyDescent="0.2">
      <c r="B25" s="153"/>
      <c r="C25" s="116" t="s">
        <v>107</v>
      </c>
      <c r="D25" s="117">
        <v>92.081633899999915</v>
      </c>
      <c r="E25" s="118">
        <v>0.23979591836734707</v>
      </c>
      <c r="F25" s="114"/>
    </row>
    <row r="26" spans="2:11" x14ac:dyDescent="0.2">
      <c r="B26" s="153"/>
      <c r="C26" s="116" t="s">
        <v>109</v>
      </c>
      <c r="D26" s="117">
        <v>58.775510999999966</v>
      </c>
      <c r="E26" s="118">
        <v>0.15306122448979603</v>
      </c>
      <c r="F26" s="114"/>
    </row>
    <row r="27" spans="2:11" x14ac:dyDescent="0.2">
      <c r="B27" s="153"/>
      <c r="C27" s="116" t="s">
        <v>16</v>
      </c>
      <c r="D27" s="117">
        <v>21.551020700000002</v>
      </c>
      <c r="E27" s="118">
        <v>5.612244897959192E-2</v>
      </c>
      <c r="F27" s="114"/>
    </row>
    <row r="28" spans="2:11" ht="13.5" thickBot="1" x14ac:dyDescent="0.25">
      <c r="B28" s="154"/>
      <c r="C28" s="119" t="s">
        <v>11</v>
      </c>
      <c r="D28" s="120">
        <v>384.00000519999946</v>
      </c>
      <c r="E28" s="121">
        <v>1</v>
      </c>
      <c r="F28" s="114"/>
    </row>
    <row r="29" spans="2:11" x14ac:dyDescent="0.2">
      <c r="B29" s="157" t="s">
        <v>116</v>
      </c>
      <c r="C29" s="111" t="s">
        <v>103</v>
      </c>
      <c r="D29" s="112">
        <v>60.734694699999963</v>
      </c>
      <c r="E29" s="113">
        <v>0.15816326530612257</v>
      </c>
      <c r="F29" s="114"/>
    </row>
    <row r="30" spans="2:11" x14ac:dyDescent="0.2">
      <c r="B30" s="153"/>
      <c r="C30" s="116" t="s">
        <v>105</v>
      </c>
      <c r="D30" s="117">
        <v>131.26530789999987</v>
      </c>
      <c r="E30" s="118">
        <v>0.34183673469387771</v>
      </c>
      <c r="F30" s="114"/>
    </row>
    <row r="31" spans="2:11" x14ac:dyDescent="0.2">
      <c r="B31" s="153"/>
      <c r="C31" s="116" t="s">
        <v>107</v>
      </c>
      <c r="D31" s="117">
        <v>123.42857309999987</v>
      </c>
      <c r="E31" s="118">
        <v>0.32142857142857151</v>
      </c>
      <c r="F31" s="114"/>
    </row>
    <row r="32" spans="2:11" x14ac:dyDescent="0.2">
      <c r="B32" s="153"/>
      <c r="C32" s="116" t="s">
        <v>109</v>
      </c>
      <c r="D32" s="117">
        <v>50.938776199999978</v>
      </c>
      <c r="E32" s="118">
        <v>0.13265306122448992</v>
      </c>
      <c r="F32" s="114"/>
    </row>
    <row r="33" spans="2:6" x14ac:dyDescent="0.2">
      <c r="B33" s="153"/>
      <c r="C33" s="116" t="s">
        <v>16</v>
      </c>
      <c r="D33" s="117">
        <v>17.632653300000001</v>
      </c>
      <c r="E33" s="118">
        <v>4.591836734693884E-2</v>
      </c>
      <c r="F33" s="114"/>
    </row>
    <row r="34" spans="2:6" ht="13.5" thickBot="1" x14ac:dyDescent="0.25">
      <c r="B34" s="154"/>
      <c r="C34" s="119" t="s">
        <v>11</v>
      </c>
      <c r="D34" s="120">
        <v>384.00000519999946</v>
      </c>
      <c r="E34" s="121">
        <v>1</v>
      </c>
      <c r="F34" s="114"/>
    </row>
    <row r="35" spans="2:6" x14ac:dyDescent="0.2">
      <c r="B35" s="157" t="s">
        <v>117</v>
      </c>
      <c r="C35" s="111" t="s">
        <v>103</v>
      </c>
      <c r="D35" s="112">
        <v>25.469388100000003</v>
      </c>
      <c r="E35" s="113">
        <v>6.6326530612244999E-2</v>
      </c>
      <c r="F35" s="114"/>
    </row>
    <row r="36" spans="2:6" x14ac:dyDescent="0.2">
      <c r="B36" s="153"/>
      <c r="C36" s="116" t="s">
        <v>105</v>
      </c>
      <c r="D36" s="117">
        <v>56.816327299999969</v>
      </c>
      <c r="E36" s="118">
        <v>0.14795918367346952</v>
      </c>
      <c r="F36" s="114"/>
    </row>
    <row r="37" spans="2:6" x14ac:dyDescent="0.2">
      <c r="B37" s="153"/>
      <c r="C37" s="116" t="s">
        <v>107</v>
      </c>
      <c r="D37" s="117">
        <v>168.48979820000008</v>
      </c>
      <c r="E37" s="118">
        <v>0.43877551020408245</v>
      </c>
      <c r="F37" s="114"/>
    </row>
    <row r="38" spans="2:6" x14ac:dyDescent="0.2">
      <c r="B38" s="153"/>
      <c r="C38" s="116" t="s">
        <v>109</v>
      </c>
      <c r="D38" s="117">
        <v>113.63265459999988</v>
      </c>
      <c r="E38" s="118">
        <v>0.29591836734693888</v>
      </c>
      <c r="F38" s="114"/>
    </row>
    <row r="39" spans="2:6" x14ac:dyDescent="0.2">
      <c r="B39" s="153"/>
      <c r="C39" s="116" t="s">
        <v>16</v>
      </c>
      <c r="D39" s="117">
        <v>19.591837000000002</v>
      </c>
      <c r="E39" s="118">
        <v>5.1020408163265384E-2</v>
      </c>
      <c r="F39" s="114"/>
    </row>
    <row r="40" spans="2:6" ht="13.5" thickBot="1" x14ac:dyDescent="0.25">
      <c r="B40" s="154"/>
      <c r="C40" s="119" t="s">
        <v>11</v>
      </c>
      <c r="D40" s="120">
        <v>384.00000519999946</v>
      </c>
      <c r="E40" s="121">
        <v>1</v>
      </c>
      <c r="F40" s="114"/>
    </row>
    <row r="41" spans="2:6" x14ac:dyDescent="0.2">
      <c r="B41" s="157" t="s">
        <v>118</v>
      </c>
      <c r="C41" s="111" t="s">
        <v>103</v>
      </c>
      <c r="D41" s="112">
        <v>43.10204139999999</v>
      </c>
      <c r="E41" s="113">
        <v>0.1122448979591838</v>
      </c>
      <c r="F41" s="114"/>
    </row>
    <row r="42" spans="2:6" x14ac:dyDescent="0.2">
      <c r="B42" s="153"/>
      <c r="C42" s="116" t="s">
        <v>105</v>
      </c>
      <c r="D42" s="117">
        <v>58.775510999999966</v>
      </c>
      <c r="E42" s="118">
        <v>0.15306122448979603</v>
      </c>
      <c r="F42" s="114"/>
    </row>
    <row r="43" spans="2:6" x14ac:dyDescent="0.2">
      <c r="B43" s="153"/>
      <c r="C43" s="116" t="s">
        <v>107</v>
      </c>
      <c r="D43" s="117">
        <v>139.10204269999991</v>
      </c>
      <c r="E43" s="118">
        <v>0.36224489795918396</v>
      </c>
      <c r="F43" s="114"/>
    </row>
    <row r="44" spans="2:6" x14ac:dyDescent="0.2">
      <c r="B44" s="153"/>
      <c r="C44" s="116" t="s">
        <v>109</v>
      </c>
      <c r="D44" s="117">
        <v>123.42857309999987</v>
      </c>
      <c r="E44" s="118">
        <v>0.32142857142857151</v>
      </c>
      <c r="F44" s="114"/>
    </row>
    <row r="45" spans="2:6" x14ac:dyDescent="0.2">
      <c r="B45" s="153"/>
      <c r="C45" s="116" t="s">
        <v>16</v>
      </c>
      <c r="D45" s="117">
        <v>19.591837000000002</v>
      </c>
      <c r="E45" s="118">
        <v>5.1020408163265384E-2</v>
      </c>
      <c r="F45" s="114"/>
    </row>
    <row r="46" spans="2:6" ht="13.5" thickBot="1" x14ac:dyDescent="0.25">
      <c r="B46" s="154"/>
      <c r="C46" s="119" t="s">
        <v>11</v>
      </c>
      <c r="D46" s="120">
        <v>384.00000519999946</v>
      </c>
      <c r="E46" s="121">
        <v>1</v>
      </c>
      <c r="F46" s="114"/>
    </row>
    <row r="47" spans="2:6" x14ac:dyDescent="0.2">
      <c r="B47" s="157" t="s">
        <v>119</v>
      </c>
      <c r="C47" s="111" t="s">
        <v>103</v>
      </c>
      <c r="D47" s="112">
        <v>19.591837000000002</v>
      </c>
      <c r="E47" s="113">
        <v>5.1020408163265384E-2</v>
      </c>
      <c r="F47" s="114"/>
    </row>
    <row r="48" spans="2:6" x14ac:dyDescent="0.2">
      <c r="B48" s="153"/>
      <c r="C48" s="116" t="s">
        <v>105</v>
      </c>
      <c r="D48" s="117">
        <v>27.428571800000004</v>
      </c>
      <c r="E48" s="118">
        <v>7.1428571428571536E-2</v>
      </c>
      <c r="F48" s="114"/>
    </row>
    <row r="49" spans="2:6" x14ac:dyDescent="0.2">
      <c r="B49" s="153"/>
      <c r="C49" s="116" t="s">
        <v>107</v>
      </c>
      <c r="D49" s="117">
        <v>176.32653300000013</v>
      </c>
      <c r="E49" s="118">
        <v>0.45918367346938871</v>
      </c>
      <c r="F49" s="114"/>
    </row>
    <row r="50" spans="2:6" x14ac:dyDescent="0.2">
      <c r="B50" s="153"/>
      <c r="C50" s="116" t="s">
        <v>109</v>
      </c>
      <c r="D50" s="117">
        <v>150.85714489999998</v>
      </c>
      <c r="E50" s="118">
        <v>0.39285714285714335</v>
      </c>
      <c r="F50" s="114"/>
    </row>
    <row r="51" spans="2:6" x14ac:dyDescent="0.2">
      <c r="B51" s="153"/>
      <c r="C51" s="116" t="s">
        <v>16</v>
      </c>
      <c r="D51" s="117">
        <v>9.7959185000000009</v>
      </c>
      <c r="E51" s="118">
        <v>2.5510204081632692E-2</v>
      </c>
      <c r="F51" s="114"/>
    </row>
    <row r="52" spans="2:6" ht="13.5" thickBot="1" x14ac:dyDescent="0.25">
      <c r="B52" s="154"/>
      <c r="C52" s="119" t="s">
        <v>11</v>
      </c>
      <c r="D52" s="120">
        <v>384.00000519999946</v>
      </c>
      <c r="E52" s="121">
        <v>1</v>
      </c>
      <c r="F52" s="114"/>
    </row>
    <row r="53" spans="2:6" x14ac:dyDescent="0.2">
      <c r="B53" s="157" t="s">
        <v>120</v>
      </c>
      <c r="C53" s="111" t="s">
        <v>103</v>
      </c>
      <c r="D53" s="112">
        <v>25.469388100000003</v>
      </c>
      <c r="E53" s="113">
        <v>6.6326530612244999E-2</v>
      </c>
      <c r="F53" s="114"/>
    </row>
    <row r="54" spans="2:6" x14ac:dyDescent="0.2">
      <c r="B54" s="153"/>
      <c r="C54" s="116" t="s">
        <v>105</v>
      </c>
      <c r="D54" s="117">
        <v>70.530613199999948</v>
      </c>
      <c r="E54" s="118">
        <v>0.18367346938775522</v>
      </c>
      <c r="F54" s="114"/>
    </row>
    <row r="55" spans="2:6" x14ac:dyDescent="0.2">
      <c r="B55" s="153"/>
      <c r="C55" s="116" t="s">
        <v>107</v>
      </c>
      <c r="D55" s="117">
        <v>150.85714489999998</v>
      </c>
      <c r="E55" s="118">
        <v>0.39285714285714335</v>
      </c>
      <c r="F55" s="114"/>
    </row>
    <row r="56" spans="2:6" x14ac:dyDescent="0.2">
      <c r="B56" s="153"/>
      <c r="C56" s="116" t="s">
        <v>109</v>
      </c>
      <c r="D56" s="117">
        <v>113.63265459999988</v>
      </c>
      <c r="E56" s="118">
        <v>0.29591836734693888</v>
      </c>
      <c r="F56" s="114"/>
    </row>
    <row r="57" spans="2:6" x14ac:dyDescent="0.2">
      <c r="B57" s="153"/>
      <c r="C57" s="116" t="s">
        <v>16</v>
      </c>
      <c r="D57" s="117">
        <v>23.510204400000003</v>
      </c>
      <c r="E57" s="118">
        <v>6.1224489795918463E-2</v>
      </c>
      <c r="F57" s="114"/>
    </row>
    <row r="58" spans="2:6" ht="13.5" thickBot="1" x14ac:dyDescent="0.25">
      <c r="B58" s="154"/>
      <c r="C58" s="119" t="s">
        <v>11</v>
      </c>
      <c r="D58" s="120">
        <v>384.00000519999946</v>
      </c>
      <c r="E58" s="121">
        <v>1</v>
      </c>
      <c r="F58" s="114"/>
    </row>
    <row r="59" spans="2:6" x14ac:dyDescent="0.2">
      <c r="B59" s="157" t="s">
        <v>121</v>
      </c>
      <c r="C59" s="111" t="s">
        <v>103</v>
      </c>
      <c r="D59" s="112">
        <v>27.428571800000004</v>
      </c>
      <c r="E59" s="113">
        <v>7.1428571428571536E-2</v>
      </c>
      <c r="F59" s="114"/>
    </row>
    <row r="60" spans="2:6" x14ac:dyDescent="0.2">
      <c r="B60" s="153"/>
      <c r="C60" s="116" t="s">
        <v>105</v>
      </c>
      <c r="D60" s="117">
        <v>48.979592499999981</v>
      </c>
      <c r="E60" s="118">
        <v>0.12755102040816341</v>
      </c>
      <c r="F60" s="114"/>
    </row>
    <row r="61" spans="2:6" x14ac:dyDescent="0.2">
      <c r="B61" s="153"/>
      <c r="C61" s="116" t="s">
        <v>107</v>
      </c>
      <c r="D61" s="117">
        <v>148.89796119999997</v>
      </c>
      <c r="E61" s="118">
        <v>0.38775510204081681</v>
      </c>
      <c r="F61" s="114"/>
    </row>
    <row r="62" spans="2:6" x14ac:dyDescent="0.2">
      <c r="B62" s="153"/>
      <c r="C62" s="116" t="s">
        <v>109</v>
      </c>
      <c r="D62" s="117">
        <v>141.06122639999992</v>
      </c>
      <c r="E62" s="118">
        <v>0.3673469387755105</v>
      </c>
      <c r="F62" s="114"/>
    </row>
    <row r="63" spans="2:6" x14ac:dyDescent="0.2">
      <c r="B63" s="153"/>
      <c r="C63" s="116" t="s">
        <v>16</v>
      </c>
      <c r="D63" s="117">
        <v>17.632653300000001</v>
      </c>
      <c r="E63" s="118">
        <v>4.591836734693884E-2</v>
      </c>
      <c r="F63" s="114"/>
    </row>
    <row r="64" spans="2:6" ht="13.5" thickBot="1" x14ac:dyDescent="0.25">
      <c r="B64" s="154"/>
      <c r="C64" s="119" t="s">
        <v>11</v>
      </c>
      <c r="D64" s="120">
        <v>384.00000519999946</v>
      </c>
      <c r="E64" s="121">
        <v>1</v>
      </c>
      <c r="F64" s="114"/>
    </row>
    <row r="65" spans="2:6" s="100" customFormat="1" x14ac:dyDescent="0.2">
      <c r="B65" s="7"/>
      <c r="C65" s="96"/>
      <c r="D65" s="97"/>
      <c r="E65" s="98"/>
      <c r="F65" s="99"/>
    </row>
    <row r="66" spans="2:6" s="100" customFormat="1" x14ac:dyDescent="0.2">
      <c r="B66" s="7"/>
      <c r="C66" s="96"/>
      <c r="D66" s="97"/>
      <c r="E66" s="98"/>
      <c r="F66" s="99"/>
    </row>
    <row r="67" spans="2:6" x14ac:dyDescent="0.2">
      <c r="F67" s="114"/>
    </row>
    <row r="68" spans="2:6" x14ac:dyDescent="0.2">
      <c r="F68" s="114"/>
    </row>
    <row r="69" spans="2:6" x14ac:dyDescent="0.2">
      <c r="F69" s="114"/>
    </row>
    <row r="70" spans="2:6" x14ac:dyDescent="0.2">
      <c r="F70" s="114"/>
    </row>
    <row r="71" spans="2:6" x14ac:dyDescent="0.2">
      <c r="F71" s="114"/>
    </row>
    <row r="72" spans="2:6" x14ac:dyDescent="0.2">
      <c r="F72" s="114"/>
    </row>
    <row r="73" spans="2:6" x14ac:dyDescent="0.2">
      <c r="F73" s="114"/>
    </row>
    <row r="74" spans="2:6" x14ac:dyDescent="0.2">
      <c r="F74" s="114"/>
    </row>
    <row r="75" spans="2:6" x14ac:dyDescent="0.2">
      <c r="F75" s="114"/>
    </row>
    <row r="76" spans="2:6" x14ac:dyDescent="0.2">
      <c r="F76" s="114"/>
    </row>
    <row r="77" spans="2:6" x14ac:dyDescent="0.2">
      <c r="F77" s="114"/>
    </row>
    <row r="78" spans="2:6" x14ac:dyDescent="0.2">
      <c r="F78" s="114"/>
    </row>
    <row r="79" spans="2:6" x14ac:dyDescent="0.2">
      <c r="F79" s="114"/>
    </row>
    <row r="80" spans="2:6" x14ac:dyDescent="0.2">
      <c r="F80" s="114"/>
    </row>
    <row r="81" spans="6:6" x14ac:dyDescent="0.2">
      <c r="F81" s="114"/>
    </row>
  </sheetData>
  <sortState ref="C6:F13">
    <sortCondition ref="E6:E13"/>
  </sortState>
  <mergeCells count="11">
    <mergeCell ref="B1:J1"/>
    <mergeCell ref="B2:J2"/>
    <mergeCell ref="B59:B64"/>
    <mergeCell ref="B23:B28"/>
    <mergeCell ref="B29:B34"/>
    <mergeCell ref="B35:B40"/>
    <mergeCell ref="B41:B46"/>
    <mergeCell ref="B47:B52"/>
    <mergeCell ref="B53:B58"/>
    <mergeCell ref="B16:C16"/>
    <mergeCell ref="B17:B22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topLeftCell="A7" workbookViewId="0">
      <selection activeCell="J22" sqref="J22"/>
    </sheetView>
  </sheetViews>
  <sheetFormatPr baseColWidth="10" defaultRowHeight="15" x14ac:dyDescent="0.25"/>
  <cols>
    <col min="1" max="1" width="5.375" customWidth="1"/>
    <col min="2" max="2" width="21.625" customWidth="1"/>
    <col min="3" max="3" width="53.625" customWidth="1"/>
    <col min="7" max="7" width="37.625" bestFit="1" customWidth="1"/>
  </cols>
  <sheetData>
    <row r="1" spans="2:11" ht="45" customHeight="1" x14ac:dyDescent="0.25">
      <c r="B1" s="141" t="s">
        <v>208</v>
      </c>
      <c r="C1" s="141"/>
      <c r="D1" s="141"/>
      <c r="E1" s="141"/>
      <c r="F1" s="141"/>
    </row>
    <row r="2" spans="2:11" ht="28.5" customHeight="1" x14ac:dyDescent="0.25">
      <c r="B2" s="141" t="s">
        <v>209</v>
      </c>
      <c r="C2" s="141"/>
      <c r="D2" s="141"/>
      <c r="E2" s="141"/>
      <c r="F2" s="141"/>
    </row>
    <row r="3" spans="2:11" ht="15.75" thickBot="1" x14ac:dyDescent="0.3"/>
    <row r="4" spans="2:11" s="9" customFormat="1" ht="45" customHeight="1" x14ac:dyDescent="0.25">
      <c r="C4" s="60" t="s">
        <v>122</v>
      </c>
      <c r="D4" s="60" t="s">
        <v>100</v>
      </c>
      <c r="E4" s="60" t="s">
        <v>101</v>
      </c>
      <c r="F4" s="88" t="s">
        <v>16</v>
      </c>
    </row>
    <row r="5" spans="2:11" ht="25.5" x14ac:dyDescent="0.25">
      <c r="C5" s="93" t="s">
        <v>124</v>
      </c>
      <c r="D5" s="89">
        <v>0.40306122448979614</v>
      </c>
      <c r="E5" s="89">
        <v>0.57142857142857162</v>
      </c>
      <c r="F5" s="90">
        <v>2.5510204081632692E-2</v>
      </c>
      <c r="K5" s="10"/>
    </row>
    <row r="6" spans="2:11" ht="25.5" x14ac:dyDescent="0.25">
      <c r="C6" s="93" t="s">
        <v>125</v>
      </c>
      <c r="D6" s="89">
        <v>0.26530612244897989</v>
      </c>
      <c r="E6" s="89">
        <v>0.70408163265306178</v>
      </c>
      <c r="F6" s="90">
        <v>3.0612244897959232E-2</v>
      </c>
      <c r="K6" s="10"/>
    </row>
    <row r="7" spans="2:11" ht="25.5" x14ac:dyDescent="0.25">
      <c r="C7" s="93" t="s">
        <v>126</v>
      </c>
      <c r="D7" s="89">
        <v>0.27040816326530637</v>
      </c>
      <c r="E7" s="89">
        <v>0.70918367346938815</v>
      </c>
      <c r="F7" s="90">
        <v>2.0408163265306156E-2</v>
      </c>
      <c r="K7" s="10"/>
    </row>
    <row r="8" spans="2:11" ht="26.25" thickBot="1" x14ac:dyDescent="0.3">
      <c r="C8" s="94" t="s">
        <v>127</v>
      </c>
      <c r="D8" s="91">
        <v>0.18877551020408176</v>
      </c>
      <c r="E8" s="91">
        <v>0.77551020408163351</v>
      </c>
      <c r="F8" s="92">
        <v>3.5714285714285768E-2</v>
      </c>
      <c r="K8" s="10"/>
    </row>
    <row r="9" spans="2:11" x14ac:dyDescent="0.25">
      <c r="F9" s="1"/>
    </row>
    <row r="10" spans="2:11" ht="15.75" thickBot="1" x14ac:dyDescent="0.3"/>
    <row r="11" spans="2:11" ht="45" customHeight="1" thickBot="1" x14ac:dyDescent="0.3">
      <c r="B11" s="151" t="s">
        <v>122</v>
      </c>
      <c r="C11" s="152"/>
      <c r="D11" s="61" t="s">
        <v>1</v>
      </c>
      <c r="E11" s="65" t="s">
        <v>2</v>
      </c>
    </row>
    <row r="12" spans="2:11" x14ac:dyDescent="0.25">
      <c r="B12" s="144" t="s">
        <v>123</v>
      </c>
      <c r="C12" s="44" t="s">
        <v>103</v>
      </c>
      <c r="D12" s="45">
        <v>66.612245799999954</v>
      </c>
      <c r="E12" s="46">
        <v>0.17346938775510215</v>
      </c>
    </row>
    <row r="13" spans="2:11" x14ac:dyDescent="0.25">
      <c r="B13" s="153"/>
      <c r="C13" s="47" t="s">
        <v>105</v>
      </c>
      <c r="D13" s="48">
        <v>88.163266499999921</v>
      </c>
      <c r="E13" s="31">
        <v>0.22959183673469399</v>
      </c>
    </row>
    <row r="14" spans="2:11" x14ac:dyDescent="0.25">
      <c r="B14" s="153"/>
      <c r="C14" s="47" t="s">
        <v>107</v>
      </c>
      <c r="D14" s="48">
        <v>109.71428719999989</v>
      </c>
      <c r="E14" s="31">
        <v>0.28571428571428581</v>
      </c>
    </row>
    <row r="15" spans="2:11" x14ac:dyDescent="0.25">
      <c r="B15" s="153"/>
      <c r="C15" s="47" t="s">
        <v>109</v>
      </c>
      <c r="D15" s="48">
        <v>109.71428719999989</v>
      </c>
      <c r="E15" s="31">
        <v>0.28571428571428581</v>
      </c>
    </row>
    <row r="16" spans="2:11" x14ac:dyDescent="0.25">
      <c r="B16" s="153"/>
      <c r="C16" s="47" t="s">
        <v>16</v>
      </c>
      <c r="D16" s="48">
        <v>9.7959185000000009</v>
      </c>
      <c r="E16" s="31">
        <v>2.5510204081632692E-2</v>
      </c>
    </row>
    <row r="17" spans="2:5" ht="15.75" thickBot="1" x14ac:dyDescent="0.3">
      <c r="B17" s="154"/>
      <c r="C17" s="49" t="s">
        <v>11</v>
      </c>
      <c r="D17" s="50">
        <v>384.00000519999946</v>
      </c>
      <c r="E17" s="51">
        <v>1</v>
      </c>
    </row>
    <row r="18" spans="2:5" x14ac:dyDescent="0.25">
      <c r="B18" s="144" t="s">
        <v>128</v>
      </c>
      <c r="C18" s="44" t="s">
        <v>103</v>
      </c>
      <c r="D18" s="45">
        <v>56.816327299999969</v>
      </c>
      <c r="E18" s="46">
        <v>0.14795918367346952</v>
      </c>
    </row>
    <row r="19" spans="2:5" x14ac:dyDescent="0.25">
      <c r="B19" s="153"/>
      <c r="C19" s="47" t="s">
        <v>105</v>
      </c>
      <c r="D19" s="48">
        <v>45.061225099999987</v>
      </c>
      <c r="E19" s="31">
        <v>0.11734693877551033</v>
      </c>
    </row>
    <row r="20" spans="2:5" x14ac:dyDescent="0.25">
      <c r="B20" s="153"/>
      <c r="C20" s="47" t="s">
        <v>107</v>
      </c>
      <c r="D20" s="48">
        <v>148.89796119999997</v>
      </c>
      <c r="E20" s="31">
        <v>0.38775510204081681</v>
      </c>
    </row>
    <row r="21" spans="2:5" x14ac:dyDescent="0.25">
      <c r="B21" s="153"/>
      <c r="C21" s="47" t="s">
        <v>109</v>
      </c>
      <c r="D21" s="48">
        <v>121.46938939999987</v>
      </c>
      <c r="E21" s="31">
        <v>0.31632653061224497</v>
      </c>
    </row>
    <row r="22" spans="2:5" x14ac:dyDescent="0.25">
      <c r="B22" s="153"/>
      <c r="C22" s="47" t="s">
        <v>16</v>
      </c>
      <c r="D22" s="48">
        <v>11.755102200000001</v>
      </c>
      <c r="E22" s="31">
        <v>3.0612244897959232E-2</v>
      </c>
    </row>
    <row r="23" spans="2:5" ht="15.75" thickBot="1" x14ac:dyDescent="0.3">
      <c r="B23" s="154"/>
      <c r="C23" s="49" t="s">
        <v>11</v>
      </c>
      <c r="D23" s="50">
        <v>384.00000519999946</v>
      </c>
      <c r="E23" s="51">
        <v>1</v>
      </c>
    </row>
    <row r="24" spans="2:5" x14ac:dyDescent="0.25">
      <c r="B24" s="144" t="s">
        <v>129</v>
      </c>
      <c r="C24" s="44" t="s">
        <v>103</v>
      </c>
      <c r="D24" s="45">
        <v>39.183673999999996</v>
      </c>
      <c r="E24" s="46">
        <v>0.10204081632653074</v>
      </c>
    </row>
    <row r="25" spans="2:5" x14ac:dyDescent="0.25">
      <c r="B25" s="153"/>
      <c r="C25" s="47" t="s">
        <v>105</v>
      </c>
      <c r="D25" s="48">
        <v>64.653062099999957</v>
      </c>
      <c r="E25" s="31">
        <v>0.16836734693877564</v>
      </c>
    </row>
    <row r="26" spans="2:5" x14ac:dyDescent="0.25">
      <c r="B26" s="153"/>
      <c r="C26" s="47" t="s">
        <v>107</v>
      </c>
      <c r="D26" s="48">
        <v>133.22449159999988</v>
      </c>
      <c r="E26" s="31">
        <v>0.34693877551020419</v>
      </c>
    </row>
    <row r="27" spans="2:5" x14ac:dyDescent="0.25">
      <c r="B27" s="153"/>
      <c r="C27" s="47" t="s">
        <v>109</v>
      </c>
      <c r="D27" s="48">
        <v>139.10204269999991</v>
      </c>
      <c r="E27" s="31">
        <v>0.36224489795918396</v>
      </c>
    </row>
    <row r="28" spans="2:5" x14ac:dyDescent="0.25">
      <c r="B28" s="153"/>
      <c r="C28" s="47" t="s">
        <v>16</v>
      </c>
      <c r="D28" s="48">
        <v>7.8367348000000003</v>
      </c>
      <c r="E28" s="31">
        <v>2.0408163265306156E-2</v>
      </c>
    </row>
    <row r="29" spans="2:5" ht="15.75" thickBot="1" x14ac:dyDescent="0.3">
      <c r="B29" s="154"/>
      <c r="C29" s="49" t="s">
        <v>11</v>
      </c>
      <c r="D29" s="50">
        <v>384.00000519999946</v>
      </c>
      <c r="E29" s="51">
        <v>1</v>
      </c>
    </row>
    <row r="30" spans="2:5" x14ac:dyDescent="0.25">
      <c r="B30" s="144" t="s">
        <v>130</v>
      </c>
      <c r="C30" s="44" t="s">
        <v>103</v>
      </c>
      <c r="D30" s="45">
        <v>9.7959185000000009</v>
      </c>
      <c r="E30" s="46">
        <v>2.5510204081632692E-2</v>
      </c>
    </row>
    <row r="31" spans="2:5" x14ac:dyDescent="0.25">
      <c r="B31" s="153"/>
      <c r="C31" s="47" t="s">
        <v>105</v>
      </c>
      <c r="D31" s="48">
        <v>62.69387839999996</v>
      </c>
      <c r="E31" s="31">
        <v>0.16326530612244908</v>
      </c>
    </row>
    <row r="32" spans="2:5" x14ac:dyDescent="0.25">
      <c r="B32" s="153"/>
      <c r="C32" s="47" t="s">
        <v>107</v>
      </c>
      <c r="D32" s="48">
        <v>146.93877749999996</v>
      </c>
      <c r="E32" s="31">
        <v>0.38265306122449017</v>
      </c>
    </row>
    <row r="33" spans="2:5" x14ac:dyDescent="0.25">
      <c r="B33" s="153"/>
      <c r="C33" s="47" t="s">
        <v>109</v>
      </c>
      <c r="D33" s="48">
        <v>150.85714489999998</v>
      </c>
      <c r="E33" s="31">
        <v>0.39285714285714335</v>
      </c>
    </row>
    <row r="34" spans="2:5" x14ac:dyDescent="0.25">
      <c r="B34" s="153"/>
      <c r="C34" s="47" t="s">
        <v>16</v>
      </c>
      <c r="D34" s="48">
        <v>13.714285900000002</v>
      </c>
      <c r="E34" s="31">
        <v>3.5714285714285768E-2</v>
      </c>
    </row>
    <row r="35" spans="2:5" ht="15.75" thickBot="1" x14ac:dyDescent="0.3">
      <c r="B35" s="154"/>
      <c r="C35" s="49" t="s">
        <v>11</v>
      </c>
      <c r="D35" s="50">
        <v>384.00000519999946</v>
      </c>
      <c r="E35" s="51">
        <v>1</v>
      </c>
    </row>
  </sheetData>
  <sortState ref="C5:F8">
    <sortCondition ref="E5:E8"/>
  </sortState>
  <mergeCells count="7">
    <mergeCell ref="B24:B29"/>
    <mergeCell ref="B30:B35"/>
    <mergeCell ref="B1:F1"/>
    <mergeCell ref="B2:F2"/>
    <mergeCell ref="B11:C11"/>
    <mergeCell ref="B12:B17"/>
    <mergeCell ref="B18:B2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showGridLines="0" topLeftCell="A31" zoomScaleNormal="100" workbookViewId="0">
      <selection activeCell="D25" sqref="D25"/>
    </sheetView>
  </sheetViews>
  <sheetFormatPr baseColWidth="10" defaultRowHeight="15" x14ac:dyDescent="0.25"/>
  <cols>
    <col min="1" max="1" width="5.375" customWidth="1"/>
    <col min="2" max="2" width="23.5" customWidth="1"/>
    <col min="3" max="3" width="24.25" bestFit="1" customWidth="1"/>
    <col min="7" max="7" width="37.625" bestFit="1" customWidth="1"/>
    <col min="9" max="9" width="17.375" customWidth="1"/>
  </cols>
  <sheetData>
    <row r="1" spans="2:10" ht="45" customHeight="1" x14ac:dyDescent="0.25">
      <c r="B1" s="141" t="s">
        <v>208</v>
      </c>
      <c r="C1" s="141"/>
      <c r="D1" s="141"/>
      <c r="E1" s="141"/>
      <c r="F1" s="141"/>
      <c r="G1" s="141"/>
      <c r="H1" s="141"/>
      <c r="I1" s="141"/>
      <c r="J1" s="141"/>
    </row>
    <row r="2" spans="2:10" ht="29.25" customHeight="1" x14ac:dyDescent="0.25">
      <c r="B2" s="141" t="s">
        <v>209</v>
      </c>
      <c r="C2" s="141"/>
      <c r="D2" s="141"/>
      <c r="E2" s="141"/>
      <c r="F2" s="141"/>
      <c r="G2" s="141"/>
      <c r="H2" s="141"/>
      <c r="I2" s="141"/>
      <c r="J2" s="141"/>
    </row>
    <row r="4" spans="2:10" s="9" customFormat="1" ht="18.75" x14ac:dyDescent="0.3">
      <c r="B4" s="11" t="s">
        <v>215</v>
      </c>
      <c r="C4" s="3"/>
      <c r="D4" s="4"/>
      <c r="E4" s="5"/>
      <c r="F4" s="8"/>
    </row>
    <row r="5" spans="2:10" s="9" customFormat="1" ht="15.75" thickBot="1" x14ac:dyDescent="0.3">
      <c r="B5" s="7"/>
      <c r="C5" s="3"/>
      <c r="D5" s="4"/>
      <c r="E5" s="5"/>
      <c r="F5" s="8"/>
    </row>
    <row r="6" spans="2:10" ht="20.25" customHeight="1" x14ac:dyDescent="0.25">
      <c r="F6" s="1"/>
      <c r="I6" s="129" t="s">
        <v>131</v>
      </c>
    </row>
    <row r="7" spans="2:10" ht="15.75" thickBot="1" x14ac:dyDescent="0.3">
      <c r="F7" s="1"/>
    </row>
    <row r="8" spans="2:10" x14ac:dyDescent="0.25">
      <c r="B8" s="129" t="s">
        <v>131</v>
      </c>
      <c r="C8" s="88" t="s">
        <v>2</v>
      </c>
      <c r="F8" s="1"/>
    </row>
    <row r="9" spans="2:10" x14ac:dyDescent="0.25">
      <c r="B9" s="123" t="s">
        <v>243</v>
      </c>
      <c r="C9" s="124">
        <v>2.5510204081632692E-2</v>
      </c>
      <c r="F9" s="1"/>
    </row>
    <row r="10" spans="2:10" x14ac:dyDescent="0.25">
      <c r="B10" s="123" t="s">
        <v>244</v>
      </c>
      <c r="C10" s="124">
        <v>0.35714285714285765</v>
      </c>
      <c r="F10" s="1"/>
    </row>
    <row r="11" spans="2:10" x14ac:dyDescent="0.25">
      <c r="B11" s="123" t="s">
        <v>245</v>
      </c>
      <c r="C11" s="124">
        <v>0.16836734693877575</v>
      </c>
      <c r="F11" s="1"/>
    </row>
    <row r="12" spans="2:10" x14ac:dyDescent="0.25">
      <c r="B12" s="123" t="s">
        <v>246</v>
      </c>
      <c r="C12" s="124">
        <v>0.25510204081632687</v>
      </c>
      <c r="F12" s="1"/>
    </row>
    <row r="13" spans="2:10" x14ac:dyDescent="0.25">
      <c r="B13" s="123" t="s">
        <v>247</v>
      </c>
      <c r="C13" s="124">
        <v>0.15816326530612265</v>
      </c>
      <c r="F13" s="1"/>
    </row>
    <row r="14" spans="2:10" x14ac:dyDescent="0.25">
      <c r="B14" s="123" t="s">
        <v>248</v>
      </c>
      <c r="C14" s="124">
        <v>3.0612244897959235E-2</v>
      </c>
      <c r="F14" s="1"/>
    </row>
    <row r="15" spans="2:10" x14ac:dyDescent="0.25">
      <c r="B15" s="66" t="s">
        <v>11</v>
      </c>
      <c r="C15" s="68">
        <v>1</v>
      </c>
      <c r="F15" s="1"/>
    </row>
    <row r="16" spans="2:10" x14ac:dyDescent="0.25">
      <c r="F16" s="1"/>
    </row>
    <row r="17" spans="1:10" x14ac:dyDescent="0.25">
      <c r="F17" s="1"/>
    </row>
    <row r="18" spans="1:10" x14ac:dyDescent="0.25">
      <c r="A18" s="130"/>
      <c r="B18" s="130"/>
      <c r="C18" s="130"/>
      <c r="D18" s="130"/>
      <c r="E18" s="130"/>
      <c r="F18" s="131"/>
      <c r="G18" s="130"/>
      <c r="H18" s="130"/>
      <c r="I18" s="130"/>
      <c r="J18" s="130"/>
    </row>
    <row r="19" spans="1:10" x14ac:dyDescent="0.25">
      <c r="F19" s="1"/>
    </row>
    <row r="20" spans="1:10" ht="15.75" thickBot="1" x14ac:dyDescent="0.3">
      <c r="F20" s="1"/>
    </row>
    <row r="21" spans="1:10" ht="20.25" customHeight="1" x14ac:dyDescent="0.25">
      <c r="F21" s="1"/>
      <c r="I21" s="129" t="s">
        <v>184</v>
      </c>
    </row>
    <row r="22" spans="1:10" ht="15.75" thickBot="1" x14ac:dyDescent="0.3">
      <c r="F22" s="1"/>
    </row>
    <row r="23" spans="1:10" x14ac:dyDescent="0.25">
      <c r="B23" s="129" t="s">
        <v>184</v>
      </c>
      <c r="C23" s="88" t="s">
        <v>2</v>
      </c>
      <c r="F23" s="1"/>
    </row>
    <row r="24" spans="1:10" x14ac:dyDescent="0.25">
      <c r="B24" s="123" t="s">
        <v>186</v>
      </c>
      <c r="C24" s="53">
        <v>0.53571428571428725</v>
      </c>
      <c r="F24" s="1"/>
    </row>
    <row r="25" spans="1:10" x14ac:dyDescent="0.25">
      <c r="B25" s="123" t="s">
        <v>187</v>
      </c>
      <c r="C25" s="53">
        <v>0.44387755102040904</v>
      </c>
      <c r="F25" s="1"/>
    </row>
    <row r="26" spans="1:10" x14ac:dyDescent="0.25">
      <c r="B26" s="123" t="s">
        <v>16</v>
      </c>
      <c r="C26" s="53">
        <v>0.02</v>
      </c>
      <c r="F26" s="1"/>
    </row>
    <row r="27" spans="1:10" x14ac:dyDescent="0.25">
      <c r="B27" s="66" t="s">
        <v>11</v>
      </c>
      <c r="C27" s="138">
        <f>SUM(C24:C26)</f>
        <v>0.99959183673469632</v>
      </c>
      <c r="F27" s="1"/>
    </row>
    <row r="28" spans="1:10" x14ac:dyDescent="0.25">
      <c r="F28" s="1"/>
    </row>
    <row r="29" spans="1:10" x14ac:dyDescent="0.25">
      <c r="F29" s="1"/>
    </row>
    <row r="30" spans="1:10" x14ac:dyDescent="0.25">
      <c r="A30" s="130"/>
      <c r="B30" s="130"/>
      <c r="C30" s="130"/>
      <c r="D30" s="130"/>
      <c r="E30" s="130"/>
      <c r="F30" s="131"/>
      <c r="G30" s="130"/>
      <c r="H30" s="130"/>
      <c r="I30" s="130"/>
      <c r="J30" s="130"/>
    </row>
    <row r="31" spans="1:10" ht="18" customHeight="1" thickBot="1" x14ac:dyDescent="0.3">
      <c r="F31" s="1"/>
    </row>
    <row r="32" spans="1:10" ht="20.25" customHeight="1" thickBot="1" x14ac:dyDescent="0.3">
      <c r="F32" s="1"/>
      <c r="I32" s="129" t="s">
        <v>216</v>
      </c>
    </row>
    <row r="33" spans="1:10" x14ac:dyDescent="0.25">
      <c r="B33" s="129" t="s">
        <v>216</v>
      </c>
      <c r="C33" s="88" t="s">
        <v>2</v>
      </c>
      <c r="F33" s="1"/>
    </row>
    <row r="34" spans="1:10" x14ac:dyDescent="0.25">
      <c r="B34" s="47" t="s">
        <v>217</v>
      </c>
      <c r="C34" s="30">
        <v>6.6326530612244999E-2</v>
      </c>
      <c r="F34" s="1"/>
    </row>
    <row r="35" spans="1:10" x14ac:dyDescent="0.25">
      <c r="B35" s="47" t="s">
        <v>218</v>
      </c>
      <c r="C35" s="30">
        <v>0.35204081632653084</v>
      </c>
      <c r="F35" s="1"/>
    </row>
    <row r="36" spans="1:10" x14ac:dyDescent="0.25">
      <c r="B36" s="47" t="s">
        <v>219</v>
      </c>
      <c r="C36" s="30">
        <v>0.39795918367346994</v>
      </c>
      <c r="F36" s="1"/>
    </row>
    <row r="37" spans="1:10" x14ac:dyDescent="0.25">
      <c r="B37" s="47" t="s">
        <v>220</v>
      </c>
      <c r="C37" s="30">
        <v>0.10204081632653074</v>
      </c>
      <c r="F37" s="1"/>
    </row>
    <row r="38" spans="1:10" x14ac:dyDescent="0.25">
      <c r="B38" s="47" t="s">
        <v>221</v>
      </c>
      <c r="C38" s="30">
        <v>1.5306122448979614E-2</v>
      </c>
      <c r="F38" s="1"/>
    </row>
    <row r="39" spans="1:10" x14ac:dyDescent="0.25">
      <c r="B39" s="47" t="s">
        <v>222</v>
      </c>
      <c r="C39" s="30">
        <v>1.5306122448979614E-2</v>
      </c>
      <c r="F39" s="1"/>
    </row>
    <row r="40" spans="1:10" x14ac:dyDescent="0.25">
      <c r="B40" s="47" t="s">
        <v>16</v>
      </c>
      <c r="C40" s="30">
        <v>5.1020408163265384E-2</v>
      </c>
      <c r="F40" s="1"/>
    </row>
    <row r="41" spans="1:10" x14ac:dyDescent="0.25">
      <c r="B41" s="66" t="s">
        <v>11</v>
      </c>
      <c r="C41" s="68">
        <v>1</v>
      </c>
      <c r="F41" s="1"/>
    </row>
    <row r="42" spans="1:10" x14ac:dyDescent="0.25">
      <c r="F42" s="1"/>
    </row>
    <row r="43" spans="1:10" x14ac:dyDescent="0.25">
      <c r="F43" s="1"/>
    </row>
    <row r="44" spans="1:10" x14ac:dyDescent="0.25">
      <c r="A44" s="130"/>
      <c r="B44" s="130"/>
      <c r="C44" s="130"/>
      <c r="D44" s="130"/>
      <c r="E44" s="130"/>
      <c r="F44" s="131"/>
      <c r="G44" s="130"/>
      <c r="H44" s="130"/>
      <c r="I44" s="130"/>
      <c r="J44" s="130"/>
    </row>
    <row r="45" spans="1:10" ht="15.75" thickBot="1" x14ac:dyDescent="0.3">
      <c r="F45" s="1"/>
    </row>
    <row r="46" spans="1:10" ht="20.25" customHeight="1" x14ac:dyDescent="0.25">
      <c r="F46" s="1"/>
      <c r="I46" s="129" t="s">
        <v>223</v>
      </c>
    </row>
    <row r="47" spans="1:10" x14ac:dyDescent="0.25">
      <c r="F47" s="1"/>
    </row>
    <row r="48" spans="1:10" ht="15.75" thickBot="1" x14ac:dyDescent="0.3">
      <c r="F48" s="1"/>
    </row>
    <row r="49" spans="2:6" x14ac:dyDescent="0.25">
      <c r="B49" s="129" t="s">
        <v>223</v>
      </c>
      <c r="C49" s="88" t="s">
        <v>2</v>
      </c>
      <c r="F49" s="1"/>
    </row>
    <row r="50" spans="2:6" x14ac:dyDescent="0.25">
      <c r="B50" s="34" t="s">
        <v>237</v>
      </c>
      <c r="C50" s="30">
        <v>2.0408163265306156E-2</v>
      </c>
      <c r="F50" s="1"/>
    </row>
    <row r="51" spans="2:6" x14ac:dyDescent="0.25">
      <c r="B51" s="34" t="s">
        <v>238</v>
      </c>
      <c r="C51" s="30">
        <v>4.591836734693884E-2</v>
      </c>
      <c r="F51" s="1"/>
    </row>
    <row r="52" spans="2:6" x14ac:dyDescent="0.25">
      <c r="B52" s="34" t="s">
        <v>239</v>
      </c>
      <c r="C52" s="30">
        <v>9.6938775510204203E-2</v>
      </c>
      <c r="F52" s="1"/>
    </row>
    <row r="53" spans="2:6" x14ac:dyDescent="0.25">
      <c r="B53" s="34" t="s">
        <v>240</v>
      </c>
      <c r="C53" s="30">
        <v>0.17346938775510215</v>
      </c>
      <c r="F53" s="1"/>
    </row>
    <row r="54" spans="2:6" x14ac:dyDescent="0.25">
      <c r="B54" s="34" t="s">
        <v>236</v>
      </c>
      <c r="C54" s="30">
        <v>0.17857142857142869</v>
      </c>
      <c r="F54" s="1"/>
    </row>
    <row r="55" spans="2:6" x14ac:dyDescent="0.25">
      <c r="B55" s="34" t="s">
        <v>241</v>
      </c>
      <c r="C55" s="30">
        <v>0.11734693877551033</v>
      </c>
      <c r="F55" s="1"/>
    </row>
    <row r="56" spans="2:6" x14ac:dyDescent="0.25">
      <c r="B56" s="34" t="s">
        <v>242</v>
      </c>
      <c r="C56" s="30">
        <v>0.2346938775510205</v>
      </c>
      <c r="F56" s="1"/>
    </row>
    <row r="57" spans="2:6" x14ac:dyDescent="0.25">
      <c r="B57" s="34" t="s">
        <v>197</v>
      </c>
      <c r="C57" s="30">
        <v>0.10204081632653074</v>
      </c>
      <c r="F57" s="1"/>
    </row>
    <row r="58" spans="2:6" x14ac:dyDescent="0.25">
      <c r="B58" s="47" t="s">
        <v>16</v>
      </c>
      <c r="C58" s="30">
        <v>3.0612244897959232E-2</v>
      </c>
      <c r="F58" s="1"/>
    </row>
    <row r="59" spans="2:6" x14ac:dyDescent="0.25">
      <c r="B59" s="66" t="s">
        <v>11</v>
      </c>
      <c r="C59" s="68">
        <v>1</v>
      </c>
      <c r="F59" s="1"/>
    </row>
    <row r="60" spans="2:6" x14ac:dyDescent="0.25">
      <c r="F60" s="1"/>
    </row>
    <row r="61" spans="2:6" x14ac:dyDescent="0.25">
      <c r="F61" s="1"/>
    </row>
    <row r="62" spans="2:6" x14ac:dyDescent="0.25">
      <c r="F62" s="1"/>
    </row>
    <row r="63" spans="2:6" x14ac:dyDescent="0.25">
      <c r="F63" s="1"/>
    </row>
    <row r="64" spans="2:6" x14ac:dyDescent="0.25">
      <c r="F64" s="1"/>
    </row>
    <row r="65" spans="1:10" x14ac:dyDescent="0.25">
      <c r="F65" s="1"/>
    </row>
    <row r="66" spans="1:10" x14ac:dyDescent="0.25">
      <c r="A66" s="130"/>
      <c r="B66" s="130"/>
      <c r="C66" s="130"/>
      <c r="D66" s="130"/>
      <c r="E66" s="130"/>
      <c r="F66" s="131"/>
      <c r="G66" s="130"/>
      <c r="H66" s="130"/>
      <c r="I66" s="130"/>
      <c r="J66" s="130"/>
    </row>
    <row r="67" spans="1:10" ht="15.75" thickBot="1" x14ac:dyDescent="0.3">
      <c r="F67" s="1"/>
    </row>
    <row r="68" spans="1:10" ht="20.25" customHeight="1" thickBot="1" x14ac:dyDescent="0.3">
      <c r="F68" s="1"/>
      <c r="I68" s="129" t="s">
        <v>224</v>
      </c>
    </row>
    <row r="69" spans="1:10" x14ac:dyDescent="0.25">
      <c r="B69" s="129" t="s">
        <v>224</v>
      </c>
      <c r="C69" s="88" t="s">
        <v>2</v>
      </c>
      <c r="F69" s="1"/>
    </row>
    <row r="70" spans="1:10" x14ac:dyDescent="0.25">
      <c r="B70" s="47" t="s">
        <v>16</v>
      </c>
      <c r="C70" s="30">
        <v>2.5510204081632692E-2</v>
      </c>
      <c r="F70" s="1"/>
    </row>
    <row r="71" spans="1:10" x14ac:dyDescent="0.25">
      <c r="B71" s="34" t="s">
        <v>202</v>
      </c>
      <c r="C71" s="30">
        <v>3.5714285714285768E-2</v>
      </c>
      <c r="F71" s="1"/>
    </row>
    <row r="72" spans="1:10" x14ac:dyDescent="0.25">
      <c r="B72" s="34" t="s">
        <v>205</v>
      </c>
      <c r="C72" s="30">
        <v>3.5714285714285768E-2</v>
      </c>
      <c r="F72" s="1"/>
    </row>
    <row r="73" spans="1:10" x14ac:dyDescent="0.25">
      <c r="B73" s="34" t="s">
        <v>204</v>
      </c>
      <c r="C73" s="30">
        <v>4.0816326530612311E-2</v>
      </c>
      <c r="F73" s="1"/>
    </row>
    <row r="74" spans="1:10" x14ac:dyDescent="0.25">
      <c r="B74" s="34" t="s">
        <v>200</v>
      </c>
      <c r="C74" s="30">
        <v>6.1224489795918463E-2</v>
      </c>
      <c r="F74" s="1"/>
    </row>
    <row r="75" spans="1:10" x14ac:dyDescent="0.25">
      <c r="B75" s="34" t="s">
        <v>203</v>
      </c>
      <c r="C75" s="30">
        <v>6.1224489795918463E-2</v>
      </c>
      <c r="F75" s="1"/>
    </row>
    <row r="76" spans="1:10" x14ac:dyDescent="0.25">
      <c r="B76" s="34" t="s">
        <v>201</v>
      </c>
      <c r="C76" s="30">
        <v>0.17857142857142869</v>
      </c>
      <c r="F76" s="1"/>
    </row>
    <row r="77" spans="1:10" x14ac:dyDescent="0.25">
      <c r="B77" s="34" t="s">
        <v>199</v>
      </c>
      <c r="C77" s="30">
        <v>0.5612244897959201</v>
      </c>
      <c r="F77" s="1"/>
    </row>
    <row r="78" spans="1:10" x14ac:dyDescent="0.25">
      <c r="B78" s="66" t="s">
        <v>11</v>
      </c>
      <c r="C78" s="68">
        <v>1</v>
      </c>
      <c r="F78" s="1"/>
    </row>
    <row r="79" spans="1:10" x14ac:dyDescent="0.25">
      <c r="F79" s="1"/>
    </row>
    <row r="80" spans="1:10" x14ac:dyDescent="0.25">
      <c r="F80" s="1"/>
    </row>
    <row r="81" spans="1:10" x14ac:dyDescent="0.25">
      <c r="A81" s="130"/>
      <c r="B81" s="130"/>
      <c r="C81" s="130"/>
      <c r="D81" s="130"/>
      <c r="E81" s="130"/>
      <c r="F81" s="131"/>
      <c r="G81" s="130"/>
      <c r="H81" s="130"/>
      <c r="I81" s="130"/>
      <c r="J81" s="130"/>
    </row>
    <row r="82" spans="1:10" ht="15.75" thickBot="1" x14ac:dyDescent="0.3">
      <c r="F82" s="1"/>
    </row>
    <row r="83" spans="1:10" x14ac:dyDescent="0.25">
      <c r="B83" s="125" t="s">
        <v>132</v>
      </c>
      <c r="C83" s="44" t="s">
        <v>133</v>
      </c>
      <c r="D83" s="45">
        <v>1.9591837000000001</v>
      </c>
      <c r="E83" s="46">
        <v>5.1020408163265389E-3</v>
      </c>
      <c r="F83" s="1"/>
    </row>
    <row r="84" spans="1:10" x14ac:dyDescent="0.25">
      <c r="B84" s="126"/>
      <c r="C84" s="47" t="s">
        <v>134</v>
      </c>
      <c r="D84" s="48">
        <v>1.9591837000000001</v>
      </c>
      <c r="E84" s="31">
        <v>5.1020408163265389E-3</v>
      </c>
      <c r="F84" s="1"/>
    </row>
    <row r="85" spans="1:10" x14ac:dyDescent="0.25">
      <c r="B85" s="126"/>
      <c r="C85" s="47" t="s">
        <v>135</v>
      </c>
      <c r="D85" s="48">
        <v>5.8775510999999998</v>
      </c>
      <c r="E85" s="31">
        <v>1.5306122448979614E-2</v>
      </c>
      <c r="F85" s="1"/>
    </row>
    <row r="86" spans="1:10" x14ac:dyDescent="0.25">
      <c r="B86" s="126"/>
      <c r="C86" s="47" t="s">
        <v>136</v>
      </c>
      <c r="D86" s="48">
        <v>9.7959185000000009</v>
      </c>
      <c r="E86" s="31">
        <v>2.5510204081632692E-2</v>
      </c>
      <c r="F86" s="1"/>
    </row>
    <row r="87" spans="1:10" x14ac:dyDescent="0.25">
      <c r="B87" s="126"/>
      <c r="C87" s="47" t="s">
        <v>137</v>
      </c>
      <c r="D87" s="48">
        <v>17.632653300000001</v>
      </c>
      <c r="E87" s="31">
        <v>4.591836734693884E-2</v>
      </c>
      <c r="F87" s="1"/>
    </row>
    <row r="88" spans="1:10" x14ac:dyDescent="0.25">
      <c r="B88" s="126"/>
      <c r="C88" s="47" t="s">
        <v>138</v>
      </c>
      <c r="D88" s="48">
        <v>23.510204400000003</v>
      </c>
      <c r="E88" s="31">
        <v>6.1224489795918463E-2</v>
      </c>
      <c r="F88" s="1"/>
    </row>
    <row r="89" spans="1:10" x14ac:dyDescent="0.25">
      <c r="B89" s="126"/>
      <c r="C89" s="47" t="s">
        <v>139</v>
      </c>
      <c r="D89" s="48">
        <v>17.632653300000001</v>
      </c>
      <c r="E89" s="31">
        <v>4.591836734693884E-2</v>
      </c>
      <c r="F89" s="1"/>
    </row>
    <row r="90" spans="1:10" x14ac:dyDescent="0.25">
      <c r="B90" s="126"/>
      <c r="C90" s="47" t="s">
        <v>140</v>
      </c>
      <c r="D90" s="48">
        <v>15.673469600000002</v>
      </c>
      <c r="E90" s="31">
        <v>4.0816326530612311E-2</v>
      </c>
      <c r="F90" s="1"/>
    </row>
    <row r="91" spans="1:10" x14ac:dyDescent="0.25">
      <c r="B91" s="126"/>
      <c r="C91" s="47" t="s">
        <v>141</v>
      </c>
      <c r="D91" s="48">
        <v>21.551020700000002</v>
      </c>
      <c r="E91" s="31">
        <v>5.612244897959192E-2</v>
      </c>
      <c r="F91" s="1"/>
    </row>
    <row r="92" spans="1:10" x14ac:dyDescent="0.25">
      <c r="B92" s="126"/>
      <c r="C92" s="47" t="s">
        <v>142</v>
      </c>
      <c r="D92" s="48">
        <v>11.755102200000001</v>
      </c>
      <c r="E92" s="31">
        <v>3.0612244897959232E-2</v>
      </c>
      <c r="F92" s="1"/>
    </row>
    <row r="93" spans="1:10" x14ac:dyDescent="0.25">
      <c r="B93" s="126"/>
      <c r="C93" s="47" t="s">
        <v>143</v>
      </c>
      <c r="D93" s="48">
        <v>9.7959185000000009</v>
      </c>
      <c r="E93" s="31">
        <v>2.5510204081632692E-2</v>
      </c>
      <c r="F93" s="1"/>
    </row>
    <row r="94" spans="1:10" x14ac:dyDescent="0.25">
      <c r="B94" s="126"/>
      <c r="C94" s="47" t="s">
        <v>144</v>
      </c>
      <c r="D94" s="48">
        <v>9.7959185000000009</v>
      </c>
      <c r="E94" s="31">
        <v>2.5510204081632692E-2</v>
      </c>
      <c r="F94" s="1"/>
    </row>
    <row r="95" spans="1:10" x14ac:dyDescent="0.25">
      <c r="B95" s="126"/>
      <c r="C95" s="47" t="s">
        <v>145</v>
      </c>
      <c r="D95" s="48">
        <v>5.8775510999999998</v>
      </c>
      <c r="E95" s="31">
        <v>1.5306122448979614E-2</v>
      </c>
      <c r="F95" s="1"/>
    </row>
    <row r="96" spans="1:10" x14ac:dyDescent="0.25">
      <c r="B96" s="126"/>
      <c r="C96" s="47" t="s">
        <v>146</v>
      </c>
      <c r="D96" s="48">
        <v>9.7959185000000009</v>
      </c>
      <c r="E96" s="31">
        <v>2.5510204081632692E-2</v>
      </c>
      <c r="F96" s="1"/>
    </row>
    <row r="97" spans="2:6" x14ac:dyDescent="0.25">
      <c r="B97" s="126"/>
      <c r="C97" s="47" t="s">
        <v>147</v>
      </c>
      <c r="D97" s="48">
        <v>7.8367348000000003</v>
      </c>
      <c r="E97" s="31">
        <v>2.0408163265306156E-2</v>
      </c>
      <c r="F97" s="1"/>
    </row>
    <row r="98" spans="2:6" x14ac:dyDescent="0.25">
      <c r="B98" s="126"/>
      <c r="C98" s="47" t="s">
        <v>148</v>
      </c>
      <c r="D98" s="48">
        <v>13.714285900000002</v>
      </c>
      <c r="E98" s="31">
        <v>3.5714285714285768E-2</v>
      </c>
      <c r="F98" s="1"/>
    </row>
    <row r="99" spans="2:6" x14ac:dyDescent="0.25">
      <c r="B99" s="126"/>
      <c r="C99" s="47" t="s">
        <v>149</v>
      </c>
      <c r="D99" s="48">
        <v>3.9183674000000002</v>
      </c>
      <c r="E99" s="31">
        <v>1.0204081632653078E-2</v>
      </c>
      <c r="F99" s="1"/>
    </row>
    <row r="100" spans="2:6" x14ac:dyDescent="0.25">
      <c r="B100" s="126"/>
      <c r="C100" s="47" t="s">
        <v>150</v>
      </c>
      <c r="D100" s="48">
        <v>1.9591837000000001</v>
      </c>
      <c r="E100" s="31">
        <v>5.1020408163265389E-3</v>
      </c>
      <c r="F100" s="1"/>
    </row>
    <row r="101" spans="2:6" x14ac:dyDescent="0.25">
      <c r="B101" s="126"/>
      <c r="C101" s="47" t="s">
        <v>151</v>
      </c>
      <c r="D101" s="48">
        <v>7.8367348000000003</v>
      </c>
      <c r="E101" s="31">
        <v>2.0408163265306156E-2</v>
      </c>
      <c r="F101" s="1"/>
    </row>
    <row r="102" spans="2:6" x14ac:dyDescent="0.25">
      <c r="B102" s="126"/>
      <c r="C102" s="47" t="s">
        <v>152</v>
      </c>
      <c r="D102" s="48">
        <v>3.9183674000000002</v>
      </c>
      <c r="E102" s="31">
        <v>1.0204081632653078E-2</v>
      </c>
      <c r="F102" s="1"/>
    </row>
    <row r="103" spans="2:6" x14ac:dyDescent="0.25">
      <c r="B103" s="126"/>
      <c r="C103" s="47" t="s">
        <v>153</v>
      </c>
      <c r="D103" s="48">
        <v>9.7959185000000009</v>
      </c>
      <c r="E103" s="31">
        <v>2.5510204081632692E-2</v>
      </c>
      <c r="F103" s="1"/>
    </row>
    <row r="104" spans="2:6" x14ac:dyDescent="0.25">
      <c r="B104" s="126"/>
      <c r="C104" s="47" t="s">
        <v>154</v>
      </c>
      <c r="D104" s="48">
        <v>9.7959185000000009</v>
      </c>
      <c r="E104" s="31">
        <v>2.5510204081632692E-2</v>
      </c>
      <c r="F104" s="1"/>
    </row>
    <row r="105" spans="2:6" x14ac:dyDescent="0.25">
      <c r="B105" s="126"/>
      <c r="C105" s="47" t="s">
        <v>155</v>
      </c>
      <c r="D105" s="48">
        <v>17.632653300000001</v>
      </c>
      <c r="E105" s="31">
        <v>4.591836734693884E-2</v>
      </c>
    </row>
    <row r="106" spans="2:6" x14ac:dyDescent="0.25">
      <c r="B106" s="126"/>
      <c r="C106" s="47" t="s">
        <v>156</v>
      </c>
      <c r="D106" s="48">
        <v>15.673469600000002</v>
      </c>
      <c r="E106" s="31">
        <v>4.0816326530612311E-2</v>
      </c>
    </row>
    <row r="107" spans="2:6" x14ac:dyDescent="0.25">
      <c r="B107" s="126"/>
      <c r="C107" s="47" t="s">
        <v>157</v>
      </c>
      <c r="D107" s="48">
        <v>5.8775510999999998</v>
      </c>
      <c r="E107" s="31">
        <v>1.5306122448979614E-2</v>
      </c>
    </row>
    <row r="108" spans="2:6" x14ac:dyDescent="0.25">
      <c r="B108" s="126"/>
      <c r="C108" s="47" t="s">
        <v>158</v>
      </c>
      <c r="D108" s="48">
        <v>9.7959185000000009</v>
      </c>
      <c r="E108" s="31">
        <v>2.5510204081632692E-2</v>
      </c>
    </row>
    <row r="109" spans="2:6" x14ac:dyDescent="0.25">
      <c r="B109" s="126"/>
      <c r="C109" s="47" t="s">
        <v>159</v>
      </c>
      <c r="D109" s="48">
        <v>1.9591837000000001</v>
      </c>
      <c r="E109" s="31">
        <v>5.1020408163265389E-3</v>
      </c>
    </row>
    <row r="110" spans="2:6" x14ac:dyDescent="0.25">
      <c r="B110" s="126"/>
      <c r="C110" s="47" t="s">
        <v>160</v>
      </c>
      <c r="D110" s="48">
        <v>3.9183674000000002</v>
      </c>
      <c r="E110" s="31">
        <v>1.0204081632653078E-2</v>
      </c>
    </row>
    <row r="111" spans="2:6" x14ac:dyDescent="0.25">
      <c r="B111" s="126"/>
      <c r="C111" s="47" t="s">
        <v>161</v>
      </c>
      <c r="D111" s="48">
        <v>9.7959185000000009</v>
      </c>
      <c r="E111" s="31">
        <v>2.5510204081632692E-2</v>
      </c>
    </row>
    <row r="112" spans="2:6" x14ac:dyDescent="0.25">
      <c r="B112" s="126"/>
      <c r="C112" s="47" t="s">
        <v>162</v>
      </c>
      <c r="D112" s="48">
        <v>9.7959185000000009</v>
      </c>
      <c r="E112" s="31">
        <v>2.5510204081632692E-2</v>
      </c>
    </row>
    <row r="113" spans="2:5" x14ac:dyDescent="0.25">
      <c r="B113" s="126"/>
      <c r="C113" s="47" t="s">
        <v>163</v>
      </c>
      <c r="D113" s="48">
        <v>9.7959185000000009</v>
      </c>
      <c r="E113" s="31">
        <v>2.5510204081632692E-2</v>
      </c>
    </row>
    <row r="114" spans="2:5" x14ac:dyDescent="0.25">
      <c r="B114" s="126"/>
      <c r="C114" s="47" t="s">
        <v>164</v>
      </c>
      <c r="D114" s="48">
        <v>3.9183674000000002</v>
      </c>
      <c r="E114" s="31">
        <v>1.0204081632653078E-2</v>
      </c>
    </row>
    <row r="115" spans="2:5" x14ac:dyDescent="0.25">
      <c r="B115" s="126"/>
      <c r="C115" s="47" t="s">
        <v>165</v>
      </c>
      <c r="D115" s="48">
        <v>1.9591837000000001</v>
      </c>
      <c r="E115" s="31">
        <v>5.1020408163265389E-3</v>
      </c>
    </row>
    <row r="116" spans="2:5" x14ac:dyDescent="0.25">
      <c r="B116" s="126"/>
      <c r="C116" s="47" t="s">
        <v>166</v>
      </c>
      <c r="D116" s="48">
        <v>7.8367348000000003</v>
      </c>
      <c r="E116" s="31">
        <v>2.0408163265306156E-2</v>
      </c>
    </row>
    <row r="117" spans="2:5" x14ac:dyDescent="0.25">
      <c r="B117" s="126"/>
      <c r="C117" s="47" t="s">
        <v>167</v>
      </c>
      <c r="D117" s="48">
        <v>3.9183674000000002</v>
      </c>
      <c r="E117" s="31">
        <v>1.0204081632653078E-2</v>
      </c>
    </row>
    <row r="118" spans="2:5" x14ac:dyDescent="0.25">
      <c r="B118" s="126"/>
      <c r="C118" s="47" t="s">
        <v>168</v>
      </c>
      <c r="D118" s="48">
        <v>5.8775510999999998</v>
      </c>
      <c r="E118" s="31">
        <v>1.5306122448979614E-2</v>
      </c>
    </row>
    <row r="119" spans="2:5" x14ac:dyDescent="0.25">
      <c r="B119" s="126"/>
      <c r="C119" s="47" t="s">
        <v>169</v>
      </c>
      <c r="D119" s="48">
        <v>5.8775510999999998</v>
      </c>
      <c r="E119" s="31">
        <v>1.5306122448979614E-2</v>
      </c>
    </row>
    <row r="120" spans="2:5" x14ac:dyDescent="0.25">
      <c r="B120" s="126"/>
      <c r="C120" s="47" t="s">
        <v>170</v>
      </c>
      <c r="D120" s="48">
        <v>1.9591837000000001</v>
      </c>
      <c r="E120" s="31">
        <v>5.1020408163265389E-3</v>
      </c>
    </row>
    <row r="121" spans="2:5" x14ac:dyDescent="0.25">
      <c r="B121" s="126"/>
      <c r="C121" s="47" t="s">
        <v>171</v>
      </c>
      <c r="D121" s="48">
        <v>5.8775510999999998</v>
      </c>
      <c r="E121" s="31">
        <v>1.5306122448979614E-2</v>
      </c>
    </row>
    <row r="122" spans="2:5" x14ac:dyDescent="0.25">
      <c r="B122" s="126"/>
      <c r="C122" s="47" t="s">
        <v>172</v>
      </c>
      <c r="D122" s="48">
        <v>5.8775510999999998</v>
      </c>
      <c r="E122" s="31">
        <v>1.5306122448979614E-2</v>
      </c>
    </row>
    <row r="123" spans="2:5" x14ac:dyDescent="0.25">
      <c r="B123" s="126"/>
      <c r="C123" s="47" t="s">
        <v>173</v>
      </c>
      <c r="D123" s="48">
        <v>3.9183674000000002</v>
      </c>
      <c r="E123" s="31">
        <v>1.0204081632653078E-2</v>
      </c>
    </row>
    <row r="124" spans="2:5" x14ac:dyDescent="0.25">
      <c r="B124" s="126"/>
      <c r="C124" s="47" t="s">
        <v>174</v>
      </c>
      <c r="D124" s="48">
        <v>1.9591837000000001</v>
      </c>
      <c r="E124" s="31">
        <v>5.1020408163265389E-3</v>
      </c>
    </row>
    <row r="125" spans="2:5" x14ac:dyDescent="0.25">
      <c r="B125" s="126"/>
      <c r="C125" s="47" t="s">
        <v>175</v>
      </c>
      <c r="D125" s="48">
        <v>9.7959185000000009</v>
      </c>
      <c r="E125" s="31">
        <v>2.5510204081632692E-2</v>
      </c>
    </row>
    <row r="126" spans="2:5" x14ac:dyDescent="0.25">
      <c r="B126" s="126"/>
      <c r="C126" s="47" t="s">
        <v>176</v>
      </c>
      <c r="D126" s="48">
        <v>1.9591837000000001</v>
      </c>
      <c r="E126" s="31">
        <v>5.1020408163265389E-3</v>
      </c>
    </row>
    <row r="127" spans="2:5" x14ac:dyDescent="0.25">
      <c r="B127" s="126"/>
      <c r="C127" s="47" t="s">
        <v>177</v>
      </c>
      <c r="D127" s="48">
        <v>3.9183674000000002</v>
      </c>
      <c r="E127" s="31">
        <v>1.0204081632653078E-2</v>
      </c>
    </row>
    <row r="128" spans="2:5" x14ac:dyDescent="0.25">
      <c r="B128" s="126"/>
      <c r="C128" s="47" t="s">
        <v>178</v>
      </c>
      <c r="D128" s="48">
        <v>1.9591837000000001</v>
      </c>
      <c r="E128" s="31">
        <v>5.1020408163265389E-3</v>
      </c>
    </row>
    <row r="129" spans="2:5" x14ac:dyDescent="0.25">
      <c r="B129" s="126"/>
      <c r="C129" s="47" t="s">
        <v>179</v>
      </c>
      <c r="D129" s="48">
        <v>1.9591837000000001</v>
      </c>
      <c r="E129" s="31">
        <v>5.1020408163265389E-3</v>
      </c>
    </row>
    <row r="130" spans="2:5" x14ac:dyDescent="0.25">
      <c r="B130" s="126"/>
      <c r="C130" s="47" t="s">
        <v>180</v>
      </c>
      <c r="D130" s="48">
        <v>3.9183674000000002</v>
      </c>
      <c r="E130" s="31">
        <v>1.0204081632653078E-2</v>
      </c>
    </row>
    <row r="131" spans="2:5" x14ac:dyDescent="0.25">
      <c r="B131" s="126"/>
      <c r="C131" s="47" t="s">
        <v>181</v>
      </c>
      <c r="D131" s="48">
        <v>1.9591837000000001</v>
      </c>
      <c r="E131" s="31">
        <v>5.1020408163265389E-3</v>
      </c>
    </row>
    <row r="132" spans="2:5" x14ac:dyDescent="0.25">
      <c r="B132" s="126"/>
      <c r="C132" s="47" t="s">
        <v>182</v>
      </c>
      <c r="D132" s="48">
        <v>1.9591837000000001</v>
      </c>
      <c r="E132" s="31">
        <v>5.1020408163265389E-3</v>
      </c>
    </row>
    <row r="133" spans="2:5" x14ac:dyDescent="0.25">
      <c r="B133" s="126"/>
      <c r="C133" s="47" t="s">
        <v>183</v>
      </c>
      <c r="D133" s="48">
        <v>1.9591837000000001</v>
      </c>
      <c r="E133" s="31">
        <v>5.1020408163265389E-3</v>
      </c>
    </row>
    <row r="134" spans="2:5" ht="15.75" thickBot="1" x14ac:dyDescent="0.3">
      <c r="B134" s="127"/>
      <c r="C134" s="49" t="s">
        <v>11</v>
      </c>
      <c r="D134" s="50">
        <v>384.00000519999946</v>
      </c>
      <c r="E134" s="51">
        <v>1</v>
      </c>
    </row>
    <row r="135" spans="2:5" x14ac:dyDescent="0.25">
      <c r="B135" s="125" t="s">
        <v>185</v>
      </c>
      <c r="C135" s="44" t="s">
        <v>186</v>
      </c>
      <c r="D135" s="45">
        <v>205.71428850000029</v>
      </c>
      <c r="E135" s="46">
        <v>0.53571428571428725</v>
      </c>
    </row>
    <row r="136" spans="2:5" x14ac:dyDescent="0.25">
      <c r="B136" s="126"/>
      <c r="C136" s="47" t="s">
        <v>187</v>
      </c>
      <c r="D136" s="48">
        <v>170.44898190000009</v>
      </c>
      <c r="E136" s="31">
        <v>0.44387755102040904</v>
      </c>
    </row>
    <row r="137" spans="2:5" x14ac:dyDescent="0.25">
      <c r="B137" s="126"/>
      <c r="C137" s="47" t="s">
        <v>16</v>
      </c>
      <c r="D137" s="48">
        <v>7.8367348000000003</v>
      </c>
      <c r="E137" s="31">
        <v>2.0408163265306156E-2</v>
      </c>
    </row>
    <row r="138" spans="2:5" ht="15.75" thickBot="1" x14ac:dyDescent="0.3">
      <c r="B138" s="127"/>
      <c r="C138" s="49" t="s">
        <v>11</v>
      </c>
      <c r="D138" s="50">
        <v>384.00000519999946</v>
      </c>
      <c r="E138" s="51">
        <v>1</v>
      </c>
    </row>
    <row r="139" spans="2:5" x14ac:dyDescent="0.25">
      <c r="B139" s="125" t="s">
        <v>188</v>
      </c>
      <c r="C139" s="44" t="s">
        <v>217</v>
      </c>
      <c r="D139" s="45">
        <v>25.469388100000003</v>
      </c>
      <c r="E139" s="46">
        <v>6.6326530612244999E-2</v>
      </c>
    </row>
    <row r="140" spans="2:5" x14ac:dyDescent="0.25">
      <c r="B140" s="126"/>
      <c r="C140" s="47" t="s">
        <v>218</v>
      </c>
      <c r="D140" s="48">
        <v>135.18367529999989</v>
      </c>
      <c r="E140" s="31">
        <v>0.35204081632653084</v>
      </c>
    </row>
    <row r="141" spans="2:5" x14ac:dyDescent="0.25">
      <c r="B141" s="126"/>
      <c r="C141" s="47" t="s">
        <v>219</v>
      </c>
      <c r="D141" s="48">
        <v>152.81632859999999</v>
      </c>
      <c r="E141" s="31">
        <v>0.39795918367346994</v>
      </c>
    </row>
    <row r="142" spans="2:5" x14ac:dyDescent="0.25">
      <c r="B142" s="126"/>
      <c r="C142" s="47" t="s">
        <v>220</v>
      </c>
      <c r="D142" s="48">
        <v>39.183673999999996</v>
      </c>
      <c r="E142" s="31">
        <v>0.10204081632653074</v>
      </c>
    </row>
    <row r="143" spans="2:5" x14ac:dyDescent="0.25">
      <c r="B143" s="126"/>
      <c r="C143" s="47" t="s">
        <v>221</v>
      </c>
      <c r="D143" s="48">
        <v>5.8775510999999998</v>
      </c>
      <c r="E143" s="31">
        <v>1.5306122448979614E-2</v>
      </c>
    </row>
    <row r="144" spans="2:5" x14ac:dyDescent="0.25">
      <c r="B144" s="126"/>
      <c r="C144" s="47" t="s">
        <v>222</v>
      </c>
      <c r="D144" s="48">
        <v>5.8775510999999998</v>
      </c>
      <c r="E144" s="31">
        <v>1.5306122448979614E-2</v>
      </c>
    </row>
    <row r="145" spans="2:5" x14ac:dyDescent="0.25">
      <c r="B145" s="126"/>
      <c r="C145" s="47" t="s">
        <v>16</v>
      </c>
      <c r="D145" s="48">
        <v>19.591837000000002</v>
      </c>
      <c r="E145" s="31">
        <v>5.1020408163265384E-2</v>
      </c>
    </row>
    <row r="146" spans="2:5" ht="15.75" thickBot="1" x14ac:dyDescent="0.3">
      <c r="B146" s="127"/>
      <c r="C146" s="49" t="s">
        <v>11</v>
      </c>
      <c r="D146" s="50">
        <v>384.00000519999946</v>
      </c>
      <c r="E146" s="51">
        <v>1</v>
      </c>
    </row>
    <row r="147" spans="2:5" x14ac:dyDescent="0.25">
      <c r="B147" s="125" t="s">
        <v>189</v>
      </c>
      <c r="C147" s="122" t="s">
        <v>190</v>
      </c>
      <c r="D147" s="45">
        <v>7.8367348000000003</v>
      </c>
      <c r="E147" s="46">
        <v>2.0408163265306156E-2</v>
      </c>
    </row>
    <row r="148" spans="2:5" x14ac:dyDescent="0.25">
      <c r="B148" s="126"/>
      <c r="C148" s="34" t="s">
        <v>191</v>
      </c>
      <c r="D148" s="48">
        <v>17.632653300000001</v>
      </c>
      <c r="E148" s="31">
        <v>4.591836734693884E-2</v>
      </c>
    </row>
    <row r="149" spans="2:5" x14ac:dyDescent="0.25">
      <c r="B149" s="126"/>
      <c r="C149" s="34" t="s">
        <v>192</v>
      </c>
      <c r="D149" s="48">
        <v>37.224490299999999</v>
      </c>
      <c r="E149" s="31">
        <v>9.6938775510204203E-2</v>
      </c>
    </row>
    <row r="150" spans="2:5" x14ac:dyDescent="0.25">
      <c r="B150" s="126"/>
      <c r="C150" s="34" t="s">
        <v>193</v>
      </c>
      <c r="D150" s="48">
        <v>66.612245799999954</v>
      </c>
      <c r="E150" s="31">
        <v>0.17346938775510215</v>
      </c>
    </row>
    <row r="151" spans="2:5" x14ac:dyDescent="0.25">
      <c r="B151" s="126"/>
      <c r="C151" s="34" t="s">
        <v>194</v>
      </c>
      <c r="D151" s="48">
        <v>68.571429499999951</v>
      </c>
      <c r="E151" s="31">
        <v>0.17857142857142869</v>
      </c>
    </row>
    <row r="152" spans="2:5" x14ac:dyDescent="0.25">
      <c r="B152" s="126"/>
      <c r="C152" s="34" t="s">
        <v>195</v>
      </c>
      <c r="D152" s="48">
        <v>45.061225099999987</v>
      </c>
      <c r="E152" s="31">
        <v>0.11734693877551033</v>
      </c>
    </row>
    <row r="153" spans="2:5" x14ac:dyDescent="0.25">
      <c r="B153" s="126"/>
      <c r="C153" s="34" t="s">
        <v>196</v>
      </c>
      <c r="D153" s="48">
        <v>90.122450199999918</v>
      </c>
      <c r="E153" s="31">
        <v>0.2346938775510205</v>
      </c>
    </row>
    <row r="154" spans="2:5" x14ac:dyDescent="0.25">
      <c r="B154" s="126"/>
      <c r="C154" s="34" t="s">
        <v>197</v>
      </c>
      <c r="D154" s="48">
        <v>39.183673999999996</v>
      </c>
      <c r="E154" s="31">
        <v>0.10204081632653074</v>
      </c>
    </row>
    <row r="155" spans="2:5" x14ac:dyDescent="0.25">
      <c r="B155" s="126"/>
      <c r="C155" s="47" t="s">
        <v>16</v>
      </c>
      <c r="D155" s="48">
        <v>11.755102200000001</v>
      </c>
      <c r="E155" s="31">
        <v>3.0612244897959232E-2</v>
      </c>
    </row>
    <row r="156" spans="2:5" ht="15.75" thickBot="1" x14ac:dyDescent="0.3">
      <c r="B156" s="127"/>
      <c r="C156" s="49" t="s">
        <v>11</v>
      </c>
      <c r="D156" s="50">
        <v>384.00000519999946</v>
      </c>
      <c r="E156" s="51">
        <v>1</v>
      </c>
    </row>
    <row r="157" spans="2:5" x14ac:dyDescent="0.25">
      <c r="B157" s="125" t="s">
        <v>198</v>
      </c>
      <c r="C157" s="122" t="s">
        <v>199</v>
      </c>
      <c r="D157" s="45">
        <v>215.51020700000035</v>
      </c>
      <c r="E157" s="46">
        <v>0.5612244897959201</v>
      </c>
    </row>
    <row r="158" spans="2:5" x14ac:dyDescent="0.25">
      <c r="B158" s="126"/>
      <c r="C158" s="34" t="s">
        <v>200</v>
      </c>
      <c r="D158" s="48">
        <v>23.510204400000003</v>
      </c>
      <c r="E158" s="31">
        <v>6.1224489795918463E-2</v>
      </c>
    </row>
    <row r="159" spans="2:5" x14ac:dyDescent="0.25">
      <c r="B159" s="126"/>
      <c r="C159" s="34" t="s">
        <v>201</v>
      </c>
      <c r="D159" s="48">
        <v>68.571429499999951</v>
      </c>
      <c r="E159" s="31">
        <v>0.17857142857142869</v>
      </c>
    </row>
    <row r="160" spans="2:5" x14ac:dyDescent="0.25">
      <c r="B160" s="126"/>
      <c r="C160" s="34" t="s">
        <v>202</v>
      </c>
      <c r="D160" s="48">
        <v>13.714285900000002</v>
      </c>
      <c r="E160" s="31">
        <v>3.5714285714285768E-2</v>
      </c>
    </row>
    <row r="161" spans="2:5" x14ac:dyDescent="0.25">
      <c r="B161" s="126"/>
      <c r="C161" s="34" t="s">
        <v>203</v>
      </c>
      <c r="D161" s="48">
        <v>23.510204400000003</v>
      </c>
      <c r="E161" s="31">
        <v>6.1224489795918463E-2</v>
      </c>
    </row>
    <row r="162" spans="2:5" x14ac:dyDescent="0.25">
      <c r="B162" s="126"/>
      <c r="C162" s="34" t="s">
        <v>204</v>
      </c>
      <c r="D162" s="48">
        <v>15.673469600000002</v>
      </c>
      <c r="E162" s="31">
        <v>4.0816326530612311E-2</v>
      </c>
    </row>
    <row r="163" spans="2:5" x14ac:dyDescent="0.25">
      <c r="B163" s="126"/>
      <c r="C163" s="34" t="s">
        <v>205</v>
      </c>
      <c r="D163" s="48">
        <v>13.714285900000002</v>
      </c>
      <c r="E163" s="31">
        <v>3.5714285714285768E-2</v>
      </c>
    </row>
    <row r="164" spans="2:5" x14ac:dyDescent="0.25">
      <c r="B164" s="126"/>
      <c r="C164" s="47" t="s">
        <v>16</v>
      </c>
      <c r="D164" s="48">
        <v>9.7959185000000009</v>
      </c>
      <c r="E164" s="31">
        <v>2.5510204081632692E-2</v>
      </c>
    </row>
    <row r="165" spans="2:5" ht="15.75" thickBot="1" x14ac:dyDescent="0.3">
      <c r="B165" s="127"/>
      <c r="C165" s="49" t="s">
        <v>11</v>
      </c>
      <c r="D165" s="50">
        <v>384.00000519999946</v>
      </c>
      <c r="E165" s="51">
        <v>1</v>
      </c>
    </row>
    <row r="166" spans="2:5" x14ac:dyDescent="0.25">
      <c r="B166" s="128"/>
      <c r="C166" s="128"/>
      <c r="D166" s="128"/>
      <c r="E166" s="128"/>
    </row>
    <row r="167" spans="2:5" x14ac:dyDescent="0.25">
      <c r="B167" s="128"/>
      <c r="C167" s="128"/>
      <c r="D167" s="128"/>
      <c r="E167" s="128"/>
    </row>
    <row r="168" spans="2:5" x14ac:dyDescent="0.25">
      <c r="B168" s="128"/>
      <c r="C168" s="128"/>
      <c r="D168" s="128"/>
      <c r="E168" s="128"/>
    </row>
    <row r="169" spans="2:5" x14ac:dyDescent="0.25">
      <c r="B169" s="128"/>
      <c r="C169" s="128"/>
      <c r="D169" s="128"/>
      <c r="E169" s="128"/>
    </row>
    <row r="170" spans="2:5" x14ac:dyDescent="0.25">
      <c r="B170" s="128"/>
      <c r="C170" s="128"/>
      <c r="D170" s="128"/>
      <c r="E170" s="128"/>
    </row>
    <row r="171" spans="2:5" x14ac:dyDescent="0.25">
      <c r="B171" s="128"/>
      <c r="C171" s="128"/>
      <c r="D171" s="128"/>
      <c r="E171" s="128"/>
    </row>
    <row r="172" spans="2:5" x14ac:dyDescent="0.25">
      <c r="B172" s="128"/>
      <c r="C172" s="128"/>
      <c r="D172" s="128"/>
      <c r="E172" s="128"/>
    </row>
    <row r="173" spans="2:5" x14ac:dyDescent="0.25">
      <c r="B173" s="128"/>
      <c r="C173" s="128"/>
      <c r="D173" s="128"/>
      <c r="E173" s="128"/>
    </row>
    <row r="174" spans="2:5" x14ac:dyDescent="0.25">
      <c r="B174" s="128"/>
      <c r="C174" s="128"/>
      <c r="D174" s="128"/>
      <c r="E174" s="128"/>
    </row>
    <row r="175" spans="2:5" x14ac:dyDescent="0.25">
      <c r="B175" s="128"/>
      <c r="C175" s="128"/>
      <c r="D175" s="128"/>
      <c r="E175" s="128"/>
    </row>
    <row r="176" spans="2:5" x14ac:dyDescent="0.25">
      <c r="B176" s="128"/>
      <c r="C176" s="128"/>
      <c r="D176" s="128"/>
      <c r="E176" s="128"/>
    </row>
    <row r="177" spans="2:5" x14ac:dyDescent="0.25">
      <c r="B177" s="128"/>
      <c r="C177" s="128"/>
      <c r="D177" s="128"/>
      <c r="E177" s="128"/>
    </row>
    <row r="178" spans="2:5" x14ac:dyDescent="0.25">
      <c r="B178" s="128"/>
      <c r="C178" s="128"/>
      <c r="D178" s="128"/>
      <c r="E178" s="128"/>
    </row>
    <row r="179" spans="2:5" x14ac:dyDescent="0.25">
      <c r="B179" s="128"/>
      <c r="C179" s="128"/>
      <c r="D179" s="128"/>
      <c r="E179" s="128"/>
    </row>
    <row r="180" spans="2:5" x14ac:dyDescent="0.25">
      <c r="B180" s="128"/>
      <c r="C180" s="128"/>
      <c r="D180" s="128"/>
      <c r="E180" s="128"/>
    </row>
    <row r="181" spans="2:5" x14ac:dyDescent="0.25">
      <c r="B181" s="128"/>
      <c r="C181" s="128"/>
      <c r="D181" s="128"/>
      <c r="E181" s="128"/>
    </row>
    <row r="182" spans="2:5" x14ac:dyDescent="0.25">
      <c r="B182" s="128"/>
      <c r="C182" s="128"/>
      <c r="D182" s="128"/>
      <c r="E182" s="128"/>
    </row>
    <row r="183" spans="2:5" x14ac:dyDescent="0.25">
      <c r="B183" s="128"/>
      <c r="C183" s="128"/>
      <c r="D183" s="128"/>
      <c r="E183" s="128"/>
    </row>
    <row r="184" spans="2:5" x14ac:dyDescent="0.25">
      <c r="B184" s="128"/>
      <c r="C184" s="128"/>
      <c r="D184" s="128"/>
      <c r="E184" s="128"/>
    </row>
    <row r="185" spans="2:5" x14ac:dyDescent="0.25">
      <c r="B185" s="128"/>
      <c r="C185" s="128"/>
      <c r="D185" s="128"/>
      <c r="E185" s="128"/>
    </row>
    <row r="186" spans="2:5" x14ac:dyDescent="0.25">
      <c r="B186" s="128"/>
      <c r="C186" s="128"/>
      <c r="D186" s="128"/>
      <c r="E186" s="128"/>
    </row>
    <row r="187" spans="2:5" x14ac:dyDescent="0.25">
      <c r="B187" s="128"/>
      <c r="C187" s="128"/>
      <c r="D187" s="128"/>
      <c r="E187" s="128"/>
    </row>
    <row r="188" spans="2:5" x14ac:dyDescent="0.25">
      <c r="B188" s="128"/>
      <c r="C188" s="128"/>
      <c r="D188" s="128"/>
      <c r="E188" s="128"/>
    </row>
    <row r="189" spans="2:5" x14ac:dyDescent="0.25">
      <c r="B189" s="128"/>
      <c r="C189" s="128"/>
      <c r="D189" s="128"/>
      <c r="E189" s="128"/>
    </row>
    <row r="190" spans="2:5" x14ac:dyDescent="0.25">
      <c r="B190" s="128"/>
      <c r="C190" s="128"/>
      <c r="D190" s="128"/>
      <c r="E190" s="128"/>
    </row>
    <row r="191" spans="2:5" x14ac:dyDescent="0.25">
      <c r="B191" s="128"/>
      <c r="C191" s="128"/>
      <c r="D191" s="128"/>
      <c r="E191" s="128"/>
    </row>
    <row r="192" spans="2:5" x14ac:dyDescent="0.25">
      <c r="B192" s="128"/>
      <c r="C192" s="128"/>
      <c r="D192" s="128"/>
      <c r="E192" s="128"/>
    </row>
    <row r="193" spans="2:5" x14ac:dyDescent="0.25">
      <c r="B193" s="128"/>
      <c r="C193" s="128"/>
      <c r="D193" s="128"/>
      <c r="E193" s="128"/>
    </row>
    <row r="194" spans="2:5" x14ac:dyDescent="0.25">
      <c r="B194" s="128"/>
      <c r="C194" s="128"/>
      <c r="D194" s="128"/>
      <c r="E194" s="128"/>
    </row>
    <row r="195" spans="2:5" x14ac:dyDescent="0.25">
      <c r="B195" s="128"/>
      <c r="C195" s="128"/>
      <c r="D195" s="128"/>
      <c r="E195" s="128"/>
    </row>
    <row r="196" spans="2:5" x14ac:dyDescent="0.25">
      <c r="B196" s="128"/>
      <c r="C196" s="128"/>
      <c r="D196" s="128"/>
      <c r="E196" s="128"/>
    </row>
    <row r="197" spans="2:5" x14ac:dyDescent="0.25">
      <c r="B197" s="128"/>
      <c r="C197" s="128"/>
      <c r="D197" s="128"/>
      <c r="E197" s="128"/>
    </row>
    <row r="198" spans="2:5" x14ac:dyDescent="0.25">
      <c r="B198" s="128"/>
      <c r="C198" s="128"/>
      <c r="D198" s="128"/>
      <c r="E198" s="128"/>
    </row>
    <row r="199" spans="2:5" x14ac:dyDescent="0.25">
      <c r="B199" s="128"/>
      <c r="C199" s="128"/>
      <c r="D199" s="128"/>
      <c r="E199" s="128"/>
    </row>
    <row r="200" spans="2:5" x14ac:dyDescent="0.25">
      <c r="B200" s="128"/>
      <c r="C200" s="128"/>
      <c r="D200" s="128"/>
      <c r="E200" s="128"/>
    </row>
    <row r="201" spans="2:5" x14ac:dyDescent="0.25">
      <c r="B201" s="128"/>
      <c r="C201" s="128"/>
      <c r="D201" s="128"/>
      <c r="E201" s="128"/>
    </row>
    <row r="202" spans="2:5" x14ac:dyDescent="0.25">
      <c r="B202" s="128"/>
      <c r="C202" s="128"/>
      <c r="D202" s="128"/>
      <c r="E202" s="128"/>
    </row>
    <row r="203" spans="2:5" x14ac:dyDescent="0.25">
      <c r="B203" s="128"/>
      <c r="C203" s="128"/>
      <c r="D203" s="128"/>
      <c r="E203" s="128"/>
    </row>
    <row r="204" spans="2:5" x14ac:dyDescent="0.25">
      <c r="B204" s="128"/>
      <c r="C204" s="128"/>
      <c r="D204" s="128"/>
      <c r="E204" s="128"/>
    </row>
    <row r="205" spans="2:5" x14ac:dyDescent="0.25">
      <c r="B205" s="128"/>
      <c r="C205" s="128"/>
      <c r="D205" s="128"/>
      <c r="E205" s="128"/>
    </row>
    <row r="206" spans="2:5" x14ac:dyDescent="0.25">
      <c r="B206" s="128"/>
      <c r="C206" s="128"/>
      <c r="D206" s="128"/>
      <c r="E206" s="128"/>
    </row>
    <row r="207" spans="2:5" x14ac:dyDescent="0.25">
      <c r="B207" s="128"/>
      <c r="C207" s="128"/>
      <c r="D207" s="128"/>
      <c r="E207" s="128"/>
    </row>
    <row r="208" spans="2:5" x14ac:dyDescent="0.25">
      <c r="B208" s="128"/>
      <c r="C208" s="128"/>
      <c r="D208" s="128"/>
      <c r="E208" s="128"/>
    </row>
    <row r="209" spans="2:5" x14ac:dyDescent="0.25">
      <c r="B209" s="128"/>
      <c r="C209" s="128"/>
      <c r="D209" s="128"/>
      <c r="E209" s="128"/>
    </row>
    <row r="210" spans="2:5" x14ac:dyDescent="0.25">
      <c r="B210" s="128"/>
      <c r="C210" s="128"/>
      <c r="D210" s="128"/>
      <c r="E210" s="128"/>
    </row>
    <row r="211" spans="2:5" x14ac:dyDescent="0.25">
      <c r="B211" s="128"/>
      <c r="C211" s="128"/>
      <c r="D211" s="128"/>
      <c r="E211" s="128"/>
    </row>
    <row r="212" spans="2:5" x14ac:dyDescent="0.25">
      <c r="B212" s="128"/>
      <c r="C212" s="128"/>
      <c r="D212" s="128"/>
      <c r="E212" s="128"/>
    </row>
    <row r="213" spans="2:5" x14ac:dyDescent="0.25">
      <c r="B213" s="128"/>
      <c r="C213" s="128"/>
      <c r="D213" s="128"/>
      <c r="E213" s="128"/>
    </row>
    <row r="214" spans="2:5" x14ac:dyDescent="0.25">
      <c r="B214" s="128"/>
      <c r="C214" s="128"/>
      <c r="D214" s="128"/>
      <c r="E214" s="128"/>
    </row>
    <row r="215" spans="2:5" x14ac:dyDescent="0.25">
      <c r="B215" s="128"/>
      <c r="C215" s="128"/>
      <c r="D215" s="128"/>
      <c r="E215" s="128"/>
    </row>
    <row r="216" spans="2:5" x14ac:dyDescent="0.25">
      <c r="B216" s="128"/>
      <c r="C216" s="128"/>
      <c r="D216" s="128"/>
      <c r="E216" s="128"/>
    </row>
    <row r="217" spans="2:5" x14ac:dyDescent="0.25">
      <c r="B217" s="128"/>
      <c r="C217" s="128"/>
      <c r="D217" s="128"/>
      <c r="E217" s="128"/>
    </row>
    <row r="218" spans="2:5" x14ac:dyDescent="0.25">
      <c r="B218" s="128"/>
      <c r="C218" s="128"/>
      <c r="D218" s="128"/>
      <c r="E218" s="128"/>
    </row>
    <row r="219" spans="2:5" x14ac:dyDescent="0.25">
      <c r="B219" s="128"/>
      <c r="C219" s="128"/>
      <c r="D219" s="128"/>
      <c r="E219" s="128"/>
    </row>
    <row r="220" spans="2:5" x14ac:dyDescent="0.25">
      <c r="B220" s="128"/>
      <c r="C220" s="128"/>
      <c r="D220" s="128"/>
      <c r="E220" s="128"/>
    </row>
    <row r="221" spans="2:5" x14ac:dyDescent="0.25">
      <c r="B221" s="128"/>
      <c r="C221" s="128"/>
      <c r="D221" s="128"/>
      <c r="E221" s="128"/>
    </row>
    <row r="222" spans="2:5" x14ac:dyDescent="0.25">
      <c r="B222" s="128"/>
      <c r="C222" s="128"/>
      <c r="D222" s="128"/>
      <c r="E222" s="128"/>
    </row>
    <row r="223" spans="2:5" x14ac:dyDescent="0.25">
      <c r="B223" s="128"/>
      <c r="C223" s="128"/>
      <c r="D223" s="128"/>
      <c r="E223" s="128"/>
    </row>
    <row r="224" spans="2:5" x14ac:dyDescent="0.25">
      <c r="B224" s="128"/>
      <c r="C224" s="128"/>
      <c r="D224" s="128"/>
      <c r="E224" s="128"/>
    </row>
    <row r="225" spans="2:5" x14ac:dyDescent="0.25">
      <c r="B225" s="128"/>
      <c r="C225" s="128"/>
      <c r="D225" s="128"/>
      <c r="E225" s="128"/>
    </row>
    <row r="226" spans="2:5" x14ac:dyDescent="0.25">
      <c r="B226" s="128"/>
      <c r="C226" s="128"/>
      <c r="D226" s="128"/>
      <c r="E226" s="128"/>
    </row>
    <row r="227" spans="2:5" x14ac:dyDescent="0.25">
      <c r="B227" s="128"/>
      <c r="C227" s="128"/>
      <c r="D227" s="128"/>
      <c r="E227" s="128"/>
    </row>
    <row r="228" spans="2:5" x14ac:dyDescent="0.25">
      <c r="B228" s="128"/>
      <c r="C228" s="128"/>
      <c r="D228" s="128"/>
      <c r="E228" s="128"/>
    </row>
    <row r="229" spans="2:5" x14ac:dyDescent="0.25">
      <c r="B229" s="128"/>
      <c r="C229" s="128"/>
      <c r="D229" s="128"/>
      <c r="E229" s="128"/>
    </row>
    <row r="230" spans="2:5" x14ac:dyDescent="0.25">
      <c r="B230" s="128"/>
      <c r="C230" s="128"/>
      <c r="D230" s="128"/>
      <c r="E230" s="128"/>
    </row>
    <row r="231" spans="2:5" x14ac:dyDescent="0.25">
      <c r="B231" s="128"/>
      <c r="C231" s="128"/>
      <c r="D231" s="128"/>
      <c r="E231" s="128"/>
    </row>
    <row r="232" spans="2:5" x14ac:dyDescent="0.25">
      <c r="B232" s="128"/>
      <c r="C232" s="128"/>
      <c r="D232" s="128"/>
      <c r="E232" s="128"/>
    </row>
    <row r="233" spans="2:5" x14ac:dyDescent="0.25">
      <c r="B233" s="128"/>
      <c r="C233" s="128"/>
      <c r="D233" s="128"/>
      <c r="E233" s="128"/>
    </row>
    <row r="234" spans="2:5" x14ac:dyDescent="0.25">
      <c r="B234" s="128"/>
      <c r="C234" s="128"/>
      <c r="D234" s="128"/>
      <c r="E234" s="128"/>
    </row>
    <row r="235" spans="2:5" x14ac:dyDescent="0.25">
      <c r="B235" s="128"/>
      <c r="C235" s="128"/>
      <c r="D235" s="128"/>
      <c r="E235" s="128"/>
    </row>
    <row r="236" spans="2:5" x14ac:dyDescent="0.25">
      <c r="B236" s="128"/>
      <c r="C236" s="128"/>
      <c r="D236" s="128"/>
      <c r="E236" s="128"/>
    </row>
    <row r="237" spans="2:5" x14ac:dyDescent="0.25">
      <c r="B237" s="128"/>
      <c r="C237" s="128"/>
      <c r="D237" s="128"/>
      <c r="E237" s="128"/>
    </row>
    <row r="238" spans="2:5" x14ac:dyDescent="0.25">
      <c r="B238" s="128"/>
      <c r="C238" s="128"/>
      <c r="D238" s="128"/>
      <c r="E238" s="128"/>
    </row>
    <row r="239" spans="2:5" x14ac:dyDescent="0.25">
      <c r="B239" s="128"/>
      <c r="C239" s="128"/>
      <c r="D239" s="128"/>
      <c r="E239" s="128"/>
    </row>
    <row r="240" spans="2:5" x14ac:dyDescent="0.25">
      <c r="B240" s="128"/>
      <c r="C240" s="128"/>
      <c r="D240" s="128"/>
      <c r="E240" s="128"/>
    </row>
    <row r="241" spans="2:5" x14ac:dyDescent="0.25">
      <c r="B241" s="128"/>
      <c r="C241" s="128"/>
      <c r="D241" s="128"/>
      <c r="E241" s="128"/>
    </row>
    <row r="242" spans="2:5" x14ac:dyDescent="0.25">
      <c r="B242" s="128"/>
      <c r="C242" s="128"/>
      <c r="D242" s="128"/>
      <c r="E242" s="128"/>
    </row>
    <row r="243" spans="2:5" x14ac:dyDescent="0.25">
      <c r="B243" s="128"/>
      <c r="C243" s="128"/>
      <c r="D243" s="128"/>
      <c r="E243" s="128"/>
    </row>
    <row r="244" spans="2:5" x14ac:dyDescent="0.25">
      <c r="B244" s="128"/>
      <c r="C244" s="128"/>
      <c r="D244" s="128"/>
      <c r="E244" s="128"/>
    </row>
    <row r="245" spans="2:5" x14ac:dyDescent="0.25">
      <c r="B245" s="128"/>
      <c r="C245" s="128"/>
      <c r="D245" s="128"/>
      <c r="E245" s="128"/>
    </row>
    <row r="246" spans="2:5" x14ac:dyDescent="0.25">
      <c r="B246" s="128"/>
      <c r="C246" s="128"/>
      <c r="D246" s="128"/>
      <c r="E246" s="128"/>
    </row>
    <row r="247" spans="2:5" x14ac:dyDescent="0.25">
      <c r="B247" s="128"/>
      <c r="C247" s="128"/>
      <c r="D247" s="128"/>
      <c r="E247" s="128"/>
    </row>
    <row r="248" spans="2:5" x14ac:dyDescent="0.25">
      <c r="B248" s="128"/>
      <c r="C248" s="128"/>
      <c r="D248" s="128"/>
      <c r="E248" s="128"/>
    </row>
    <row r="249" spans="2:5" x14ac:dyDescent="0.25">
      <c r="B249" s="128"/>
      <c r="C249" s="128"/>
      <c r="D249" s="128"/>
      <c r="E249" s="128"/>
    </row>
    <row r="250" spans="2:5" x14ac:dyDescent="0.25">
      <c r="B250" s="128"/>
      <c r="C250" s="128"/>
      <c r="D250" s="128"/>
      <c r="E250" s="128"/>
    </row>
    <row r="251" spans="2:5" x14ac:dyDescent="0.25">
      <c r="B251" s="128"/>
      <c r="C251" s="128"/>
      <c r="D251" s="128"/>
      <c r="E251" s="128"/>
    </row>
    <row r="252" spans="2:5" x14ac:dyDescent="0.25">
      <c r="B252" s="128"/>
      <c r="C252" s="128"/>
      <c r="D252" s="128"/>
      <c r="E252" s="128"/>
    </row>
    <row r="253" spans="2:5" x14ac:dyDescent="0.25">
      <c r="B253" s="128"/>
      <c r="C253" s="128"/>
      <c r="D253" s="128"/>
      <c r="E253" s="128"/>
    </row>
    <row r="254" spans="2:5" x14ac:dyDescent="0.25">
      <c r="B254" s="128"/>
      <c r="C254" s="128"/>
      <c r="D254" s="128"/>
      <c r="E254" s="128"/>
    </row>
    <row r="255" spans="2:5" x14ac:dyDescent="0.25">
      <c r="B255" s="128"/>
      <c r="C255" s="128"/>
      <c r="D255" s="128"/>
      <c r="E255" s="128"/>
    </row>
    <row r="256" spans="2:5" x14ac:dyDescent="0.25">
      <c r="B256" s="128"/>
      <c r="C256" s="128"/>
      <c r="D256" s="128"/>
      <c r="E256" s="128"/>
    </row>
    <row r="257" spans="2:5" x14ac:dyDescent="0.25">
      <c r="B257" s="128"/>
      <c r="C257" s="128"/>
      <c r="D257" s="128"/>
      <c r="E257" s="128"/>
    </row>
    <row r="258" spans="2:5" x14ac:dyDescent="0.25">
      <c r="B258" s="128"/>
      <c r="C258" s="128"/>
      <c r="D258" s="128"/>
      <c r="E258" s="128"/>
    </row>
    <row r="259" spans="2:5" x14ac:dyDescent="0.25">
      <c r="B259" s="128"/>
      <c r="C259" s="128"/>
      <c r="D259" s="128"/>
      <c r="E259" s="128"/>
    </row>
    <row r="260" spans="2:5" x14ac:dyDescent="0.25">
      <c r="B260" s="128"/>
      <c r="C260" s="128"/>
      <c r="D260" s="128"/>
      <c r="E260" s="128"/>
    </row>
    <row r="261" spans="2:5" x14ac:dyDescent="0.25">
      <c r="B261" s="128"/>
      <c r="C261" s="128"/>
      <c r="D261" s="128"/>
      <c r="E261" s="128"/>
    </row>
    <row r="262" spans="2:5" x14ac:dyDescent="0.25">
      <c r="B262" s="128"/>
      <c r="C262" s="128"/>
      <c r="D262" s="128"/>
      <c r="E262" s="128"/>
    </row>
    <row r="263" spans="2:5" x14ac:dyDescent="0.25">
      <c r="B263" s="128"/>
      <c r="C263" s="128"/>
      <c r="D263" s="128"/>
      <c r="E263" s="128"/>
    </row>
    <row r="264" spans="2:5" x14ac:dyDescent="0.25">
      <c r="B264" s="128"/>
      <c r="C264" s="128"/>
      <c r="D264" s="128"/>
      <c r="E264" s="128"/>
    </row>
    <row r="265" spans="2:5" x14ac:dyDescent="0.25">
      <c r="B265" s="128"/>
      <c r="C265" s="128"/>
      <c r="D265" s="128"/>
      <c r="E265" s="128"/>
    </row>
    <row r="266" spans="2:5" x14ac:dyDescent="0.25">
      <c r="B266" s="128"/>
      <c r="C266" s="128"/>
      <c r="D266" s="128"/>
      <c r="E266" s="128"/>
    </row>
    <row r="267" spans="2:5" x14ac:dyDescent="0.25">
      <c r="B267" s="128"/>
      <c r="C267" s="128"/>
      <c r="D267" s="128"/>
      <c r="E267" s="128"/>
    </row>
    <row r="268" spans="2:5" x14ac:dyDescent="0.25">
      <c r="B268" s="128"/>
      <c r="C268" s="128"/>
      <c r="D268" s="128"/>
      <c r="E268" s="128"/>
    </row>
    <row r="269" spans="2:5" x14ac:dyDescent="0.25">
      <c r="B269" s="128"/>
      <c r="C269" s="128"/>
      <c r="D269" s="128"/>
      <c r="E269" s="128"/>
    </row>
    <row r="270" spans="2:5" x14ac:dyDescent="0.25">
      <c r="B270" s="128"/>
      <c r="C270" s="128"/>
      <c r="D270" s="128"/>
      <c r="E270" s="128"/>
    </row>
    <row r="271" spans="2:5" x14ac:dyDescent="0.25">
      <c r="B271" s="128"/>
      <c r="C271" s="128"/>
      <c r="D271" s="128"/>
      <c r="E271" s="128"/>
    </row>
    <row r="272" spans="2:5" x14ac:dyDescent="0.25">
      <c r="B272" s="128"/>
      <c r="C272" s="128"/>
      <c r="D272" s="128"/>
      <c r="E272" s="128"/>
    </row>
    <row r="273" spans="2:5" x14ac:dyDescent="0.25">
      <c r="B273" s="128"/>
      <c r="C273" s="128"/>
      <c r="D273" s="128"/>
      <c r="E273" s="128"/>
    </row>
    <row r="274" spans="2:5" x14ac:dyDescent="0.25">
      <c r="B274" s="128"/>
      <c r="C274" s="128"/>
      <c r="D274" s="128"/>
      <c r="E274" s="128"/>
    </row>
    <row r="275" spans="2:5" x14ac:dyDescent="0.25">
      <c r="B275" s="128"/>
      <c r="C275" s="128"/>
      <c r="D275" s="128"/>
      <c r="E275" s="128"/>
    </row>
    <row r="276" spans="2:5" x14ac:dyDescent="0.25">
      <c r="B276" s="128"/>
      <c r="C276" s="128"/>
      <c r="D276" s="128"/>
      <c r="E276" s="128"/>
    </row>
    <row r="277" spans="2:5" x14ac:dyDescent="0.25">
      <c r="B277" s="128"/>
      <c r="C277" s="128"/>
      <c r="D277" s="128"/>
      <c r="E277" s="128"/>
    </row>
    <row r="278" spans="2:5" x14ac:dyDescent="0.25">
      <c r="B278" s="128"/>
      <c r="C278" s="128"/>
      <c r="D278" s="128"/>
      <c r="E278" s="128"/>
    </row>
    <row r="279" spans="2:5" x14ac:dyDescent="0.25">
      <c r="B279" s="128"/>
      <c r="C279" s="128"/>
      <c r="D279" s="128"/>
      <c r="E279" s="128"/>
    </row>
    <row r="280" spans="2:5" x14ac:dyDescent="0.25">
      <c r="B280" s="128"/>
      <c r="C280" s="128"/>
      <c r="D280" s="128"/>
      <c r="E280" s="128"/>
    </row>
    <row r="281" spans="2:5" x14ac:dyDescent="0.25">
      <c r="B281" s="128"/>
      <c r="C281" s="128"/>
      <c r="D281" s="128"/>
      <c r="E281" s="128"/>
    </row>
    <row r="282" spans="2:5" x14ac:dyDescent="0.25">
      <c r="B282" s="128"/>
      <c r="C282" s="128"/>
      <c r="D282" s="128"/>
      <c r="E282" s="128"/>
    </row>
    <row r="283" spans="2:5" x14ac:dyDescent="0.25">
      <c r="B283" s="128"/>
      <c r="C283" s="128"/>
      <c r="D283" s="128"/>
      <c r="E283" s="128"/>
    </row>
    <row r="284" spans="2:5" x14ac:dyDescent="0.25">
      <c r="B284" s="128"/>
      <c r="C284" s="128"/>
      <c r="D284" s="128"/>
      <c r="E284" s="128"/>
    </row>
    <row r="285" spans="2:5" x14ac:dyDescent="0.25">
      <c r="B285" s="128"/>
      <c r="C285" s="128"/>
      <c r="D285" s="128"/>
      <c r="E285" s="128"/>
    </row>
    <row r="286" spans="2:5" x14ac:dyDescent="0.25">
      <c r="B286" s="128"/>
      <c r="C286" s="128"/>
      <c r="D286" s="128"/>
      <c r="E286" s="128"/>
    </row>
    <row r="287" spans="2:5" x14ac:dyDescent="0.25">
      <c r="B287" s="128"/>
      <c r="C287" s="128"/>
      <c r="D287" s="128"/>
      <c r="E287" s="128"/>
    </row>
    <row r="288" spans="2:5" x14ac:dyDescent="0.25">
      <c r="B288" s="128"/>
      <c r="C288" s="128"/>
      <c r="D288" s="128"/>
      <c r="E288" s="128"/>
    </row>
    <row r="289" spans="2:5" x14ac:dyDescent="0.25">
      <c r="B289" s="128"/>
      <c r="C289" s="128"/>
      <c r="D289" s="128"/>
      <c r="E289" s="128"/>
    </row>
    <row r="290" spans="2:5" x14ac:dyDescent="0.25">
      <c r="B290" s="128"/>
      <c r="C290" s="128"/>
      <c r="D290" s="128"/>
      <c r="E290" s="128"/>
    </row>
    <row r="291" spans="2:5" x14ac:dyDescent="0.25">
      <c r="B291" s="128"/>
      <c r="C291" s="128"/>
      <c r="D291" s="128"/>
      <c r="E291" s="128"/>
    </row>
    <row r="292" spans="2:5" x14ac:dyDescent="0.25">
      <c r="B292" s="128"/>
      <c r="C292" s="128"/>
      <c r="D292" s="128"/>
      <c r="E292" s="128"/>
    </row>
  </sheetData>
  <sortState ref="B70:C76">
    <sortCondition ref="C69:C75"/>
  </sortState>
  <mergeCells count="2">
    <mergeCell ref="B1:J1"/>
    <mergeCell ref="B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7"/>
  <sheetViews>
    <sheetView showGridLines="0" workbookViewId="0">
      <selection activeCell="B16" sqref="B16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3" t="s">
        <v>209</v>
      </c>
      <c r="C2" s="143"/>
      <c r="D2" s="143"/>
    </row>
    <row r="4" spans="2:5" ht="15.75" thickBot="1" x14ac:dyDescent="0.3"/>
    <row r="5" spans="2:5" ht="20.25" customHeight="1" x14ac:dyDescent="0.25">
      <c r="B5" s="26" t="s">
        <v>0</v>
      </c>
      <c r="C5" s="27" t="s">
        <v>1</v>
      </c>
      <c r="D5" s="28" t="s">
        <v>2</v>
      </c>
    </row>
    <row r="6" spans="2:5" x14ac:dyDescent="0.25">
      <c r="B6" s="37" t="s">
        <v>10</v>
      </c>
      <c r="C6" s="15">
        <v>105.79591836734686</v>
      </c>
      <c r="D6" s="36">
        <f t="shared" ref="D6:D13" si="0">C6/$C$14</f>
        <v>0.27551020408163251</v>
      </c>
    </row>
    <row r="7" spans="2:5" x14ac:dyDescent="0.25">
      <c r="B7" s="35" t="s">
        <v>4</v>
      </c>
      <c r="C7" s="15">
        <v>92.081632653061178</v>
      </c>
      <c r="D7" s="36">
        <f t="shared" si="0"/>
        <v>0.2397959183673469</v>
      </c>
    </row>
    <row r="8" spans="2:5" x14ac:dyDescent="0.25">
      <c r="B8" s="37" t="s">
        <v>9</v>
      </c>
      <c r="C8" s="15">
        <v>80.326530612244881</v>
      </c>
      <c r="D8" s="36">
        <f t="shared" si="0"/>
        <v>0.20918367346938777</v>
      </c>
    </row>
    <row r="9" spans="2:5" x14ac:dyDescent="0.25">
      <c r="B9" s="35" t="s">
        <v>8</v>
      </c>
      <c r="C9" s="15">
        <v>41.142857142857146</v>
      </c>
      <c r="D9" s="36">
        <f t="shared" si="0"/>
        <v>0.10714285714285718</v>
      </c>
    </row>
    <row r="10" spans="2:5" x14ac:dyDescent="0.25">
      <c r="B10" s="35" t="s">
        <v>3</v>
      </c>
      <c r="C10" s="15">
        <v>25.469387755102037</v>
      </c>
      <c r="D10" s="36">
        <f t="shared" si="0"/>
        <v>6.6326530612244902E-2</v>
      </c>
    </row>
    <row r="11" spans="2:5" x14ac:dyDescent="0.25">
      <c r="B11" s="35" t="s">
        <v>5</v>
      </c>
      <c r="C11" s="15">
        <v>19.591836734693878</v>
      </c>
      <c r="D11" s="36">
        <f t="shared" si="0"/>
        <v>5.1020408163265321E-2</v>
      </c>
    </row>
    <row r="12" spans="2:5" x14ac:dyDescent="0.25">
      <c r="B12" s="37" t="s">
        <v>6</v>
      </c>
      <c r="C12" s="15">
        <v>17.632653061224492</v>
      </c>
      <c r="D12" s="36">
        <f t="shared" si="0"/>
        <v>4.5918367346938792E-2</v>
      </c>
    </row>
    <row r="13" spans="2:5" x14ac:dyDescent="0.25">
      <c r="B13" s="37" t="s">
        <v>7</v>
      </c>
      <c r="C13" s="15">
        <v>1.9591836734693877</v>
      </c>
      <c r="D13" s="36">
        <f t="shared" si="0"/>
        <v>5.1020408163265319E-3</v>
      </c>
    </row>
    <row r="14" spans="2:5" ht="15.75" thickBot="1" x14ac:dyDescent="0.3">
      <c r="B14" s="40" t="s">
        <v>11</v>
      </c>
      <c r="C14" s="41">
        <v>383.99999999999989</v>
      </c>
      <c r="D14" s="42">
        <f t="shared" ref="D14" si="1">C14/$C$14</f>
        <v>1</v>
      </c>
    </row>
    <row r="15" spans="2:5" ht="15.75" thickBot="1" x14ac:dyDescent="0.3"/>
    <row r="16" spans="2:5" ht="20.25" customHeight="1" x14ac:dyDescent="0.25">
      <c r="B16" s="26" t="s">
        <v>207</v>
      </c>
      <c r="C16" s="27" t="s">
        <v>1</v>
      </c>
      <c r="D16" s="28" t="s">
        <v>2</v>
      </c>
      <c r="E16" s="1"/>
    </row>
    <row r="17" spans="2:6" x14ac:dyDescent="0.25">
      <c r="B17" s="37" t="s">
        <v>12</v>
      </c>
      <c r="C17" s="18">
        <v>50.938776199999978</v>
      </c>
      <c r="D17" s="36">
        <f>+(C17*100/C22)/100</f>
        <v>0.63414634146341453</v>
      </c>
      <c r="E17" s="1"/>
    </row>
    <row r="18" spans="2:6" x14ac:dyDescent="0.25">
      <c r="B18" s="37" t="s">
        <v>13</v>
      </c>
      <c r="C18" s="18">
        <v>5.8775510999999998</v>
      </c>
      <c r="D18" s="36">
        <f>+C18*100/C22/100</f>
        <v>7.3170731707317083E-2</v>
      </c>
      <c r="E18" s="1"/>
    </row>
    <row r="19" spans="2:6" x14ac:dyDescent="0.25">
      <c r="B19" s="37" t="s">
        <v>210</v>
      </c>
      <c r="C19" s="18">
        <v>5.8775510999999998</v>
      </c>
      <c r="D19" s="36">
        <f>+C19*100/C22/100</f>
        <v>7.3170731707317083E-2</v>
      </c>
      <c r="E19" s="1"/>
    </row>
    <row r="20" spans="2:6" x14ac:dyDescent="0.25">
      <c r="B20" s="37" t="s">
        <v>14</v>
      </c>
      <c r="C20" s="18">
        <v>1.9591837000000001</v>
      </c>
      <c r="D20" s="36">
        <f>+C20*100/C22/100</f>
        <v>2.4390243902439032E-2</v>
      </c>
      <c r="E20" s="1"/>
    </row>
    <row r="21" spans="2:6" x14ac:dyDescent="0.25">
      <c r="B21" s="43" t="s">
        <v>211</v>
      </c>
      <c r="C21" s="18">
        <v>15.673469600000002</v>
      </c>
      <c r="D21" s="36">
        <f>+C21*100/C22/100</f>
        <v>0.19512195121951229</v>
      </c>
      <c r="E21" s="1"/>
    </row>
    <row r="22" spans="2:6" ht="15.75" thickBot="1" x14ac:dyDescent="0.3">
      <c r="B22" s="40" t="s">
        <v>11</v>
      </c>
      <c r="C22" s="41">
        <f>SUM(C17:C21)</f>
        <v>80.326531699999975</v>
      </c>
      <c r="D22" s="42">
        <f>+C22*100/C22/100</f>
        <v>1</v>
      </c>
      <c r="E22" s="1"/>
    </row>
    <row r="23" spans="2:6" ht="15.75" thickBot="1" x14ac:dyDescent="0.3">
      <c r="E23" s="1"/>
    </row>
    <row r="24" spans="2:6" ht="20.25" customHeight="1" x14ac:dyDescent="0.25">
      <c r="B24" s="26" t="s">
        <v>207</v>
      </c>
      <c r="C24" s="27" t="s">
        <v>1</v>
      </c>
      <c r="D24" s="28" t="s">
        <v>2</v>
      </c>
      <c r="E24" s="1"/>
    </row>
    <row r="25" spans="2:6" x14ac:dyDescent="0.25">
      <c r="B25" s="37" t="s">
        <v>12</v>
      </c>
      <c r="C25" s="18">
        <v>50.938776199999978</v>
      </c>
      <c r="D25" s="22">
        <v>0.13265306122448992</v>
      </c>
      <c r="E25" s="1"/>
      <c r="F25" s="12"/>
    </row>
    <row r="26" spans="2:6" x14ac:dyDescent="0.25">
      <c r="B26" s="37" t="s">
        <v>13</v>
      </c>
      <c r="C26" s="18">
        <v>5.8775510999999998</v>
      </c>
      <c r="D26" s="22">
        <v>1.5306122448979614E-2</v>
      </c>
      <c r="E26" s="1"/>
    </row>
    <row r="27" spans="2:6" x14ac:dyDescent="0.25">
      <c r="B27" s="37" t="s">
        <v>210</v>
      </c>
      <c r="C27" s="18">
        <v>5.8775510999999998</v>
      </c>
      <c r="D27" s="22">
        <v>1.5306122448979614E-2</v>
      </c>
      <c r="E27" s="1"/>
    </row>
    <row r="28" spans="2:6" x14ac:dyDescent="0.25">
      <c r="B28" s="37" t="s">
        <v>14</v>
      </c>
      <c r="C28" s="18">
        <v>1.9591837000000001</v>
      </c>
      <c r="D28" s="22">
        <v>5.1020408163265389E-3</v>
      </c>
      <c r="E28" s="1"/>
    </row>
    <row r="29" spans="2:6" x14ac:dyDescent="0.25">
      <c r="B29" s="43" t="s">
        <v>15</v>
      </c>
      <c r="C29" s="18">
        <v>303.67347350000017</v>
      </c>
      <c r="D29" s="22">
        <v>0.79081632653061396</v>
      </c>
      <c r="E29" s="1"/>
    </row>
    <row r="30" spans="2:6" x14ac:dyDescent="0.25">
      <c r="B30" s="43" t="s">
        <v>16</v>
      </c>
      <c r="C30" s="18">
        <v>15.673469600000002</v>
      </c>
      <c r="D30" s="22">
        <v>4.0816326530612311E-2</v>
      </c>
      <c r="E30" s="1"/>
    </row>
    <row r="31" spans="2:6" ht="15.75" thickBot="1" x14ac:dyDescent="0.3">
      <c r="B31" s="40" t="s">
        <v>11</v>
      </c>
      <c r="C31" s="41">
        <v>384.00000519999946</v>
      </c>
      <c r="D31" s="42">
        <v>1</v>
      </c>
      <c r="E31" s="1"/>
    </row>
    <row r="32" spans="2:6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  <row r="39" spans="5:5" x14ac:dyDescent="0.25">
      <c r="E39" s="1"/>
    </row>
    <row r="40" spans="5:5" x14ac:dyDescent="0.25">
      <c r="E40" s="1"/>
    </row>
    <row r="41" spans="5:5" x14ac:dyDescent="0.25">
      <c r="E41" s="1"/>
    </row>
    <row r="42" spans="5:5" x14ac:dyDescent="0.25">
      <c r="E42" s="1"/>
    </row>
    <row r="43" spans="5:5" x14ac:dyDescent="0.25">
      <c r="E43" s="1"/>
    </row>
    <row r="44" spans="5:5" x14ac:dyDescent="0.25">
      <c r="E44" s="1"/>
    </row>
    <row r="45" spans="5:5" x14ac:dyDescent="0.25">
      <c r="E45" s="1"/>
    </row>
    <row r="46" spans="5:5" x14ac:dyDescent="0.25">
      <c r="E46" s="1"/>
    </row>
    <row r="47" spans="5:5" x14ac:dyDescent="0.25">
      <c r="E47" s="1"/>
    </row>
  </sheetData>
  <sortState ref="B16:D20">
    <sortCondition descending="1" ref="C4:C11"/>
  </sortState>
  <mergeCells count="2">
    <mergeCell ref="B1:D1"/>
    <mergeCell ref="B2:D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showGridLines="0" workbookViewId="0">
      <selection activeCell="F17" sqref="F17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3" t="s">
        <v>209</v>
      </c>
      <c r="C2" s="143"/>
      <c r="D2" s="143"/>
    </row>
    <row r="3" spans="2:5" ht="15.75" thickBot="1" x14ac:dyDescent="0.3">
      <c r="B3" s="3"/>
      <c r="C3" s="4"/>
      <c r="D3" s="5"/>
      <c r="E3" s="1"/>
    </row>
    <row r="4" spans="2:5" ht="23.25" customHeight="1" x14ac:dyDescent="0.25">
      <c r="B4" s="26" t="s">
        <v>17</v>
      </c>
      <c r="C4" s="28" t="s">
        <v>19</v>
      </c>
      <c r="E4" s="1"/>
    </row>
    <row r="5" spans="2:5" x14ac:dyDescent="0.25">
      <c r="B5" s="35" t="s">
        <v>23</v>
      </c>
      <c r="C5" s="36">
        <v>0.54081632653061384</v>
      </c>
      <c r="E5" s="1"/>
    </row>
    <row r="6" spans="2:5" x14ac:dyDescent="0.25">
      <c r="B6" s="35" t="s">
        <v>20</v>
      </c>
      <c r="C6" s="36">
        <v>0.52040816326530748</v>
      </c>
      <c r="E6" s="1"/>
    </row>
    <row r="7" spans="2:5" x14ac:dyDescent="0.25">
      <c r="B7" s="37" t="s">
        <v>21</v>
      </c>
      <c r="C7" s="36">
        <v>0.37244897959183709</v>
      </c>
      <c r="E7" s="1"/>
    </row>
    <row r="8" spans="2:5" x14ac:dyDescent="0.25">
      <c r="B8" s="37" t="s">
        <v>206</v>
      </c>
      <c r="C8" s="36">
        <v>0.30612244897959195</v>
      </c>
      <c r="E8" s="1"/>
    </row>
    <row r="9" spans="2:5" ht="15.75" thickBot="1" x14ac:dyDescent="0.3">
      <c r="B9" s="38" t="s">
        <v>22</v>
      </c>
      <c r="C9" s="39">
        <v>0.27551020408163274</v>
      </c>
      <c r="E9" s="1"/>
    </row>
    <row r="10" spans="2:5" x14ac:dyDescent="0.25">
      <c r="B10" s="3"/>
      <c r="C10" s="4"/>
      <c r="D10" s="5"/>
      <c r="E10" s="1"/>
    </row>
    <row r="11" spans="2:5" x14ac:dyDescent="0.25">
      <c r="B11" s="3"/>
      <c r="C11" s="4"/>
      <c r="D11" s="5"/>
      <c r="E11" s="1"/>
    </row>
    <row r="12" spans="2:5" x14ac:dyDescent="0.25">
      <c r="B12" s="3"/>
      <c r="C12" s="4"/>
      <c r="D12" s="5"/>
      <c r="E12" s="1"/>
    </row>
    <row r="13" spans="2:5" x14ac:dyDescent="0.25">
      <c r="E13" s="1"/>
    </row>
    <row r="14" spans="2:5" x14ac:dyDescent="0.25">
      <c r="E14" s="1"/>
    </row>
    <row r="15" spans="2:5" x14ac:dyDescent="0.25">
      <c r="E15" s="1"/>
    </row>
    <row r="16" spans="2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</sheetData>
  <sortState ref="B5:D9">
    <sortCondition descending="1" ref="D5:D9"/>
  </sortState>
  <mergeCells count="2">
    <mergeCell ref="B1:D1"/>
    <mergeCell ref="B2:D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showGridLines="0" workbookViewId="0">
      <selection activeCell="D9" sqref="D9"/>
    </sheetView>
  </sheetViews>
  <sheetFormatPr baseColWidth="10" defaultRowHeight="15" x14ac:dyDescent="0.25"/>
  <cols>
    <col min="1" max="1" width="5.375" customWidth="1"/>
    <col min="2" max="2" width="17.875" customWidth="1"/>
    <col min="3" max="3" width="39.25" customWidth="1"/>
    <col min="6" max="6" width="4.125" customWidth="1"/>
    <col min="7" max="7" width="37.625" bestFit="1" customWidth="1"/>
  </cols>
  <sheetData>
    <row r="1" spans="2:11" ht="45" customHeight="1" x14ac:dyDescent="0.25">
      <c r="B1" s="141" t="s">
        <v>208</v>
      </c>
      <c r="C1" s="141"/>
      <c r="D1" s="141"/>
      <c r="E1" s="141"/>
      <c r="F1" s="141"/>
      <c r="G1" s="141"/>
      <c r="H1" s="141"/>
      <c r="I1" s="141"/>
      <c r="J1" s="141"/>
      <c r="K1" s="141"/>
    </row>
    <row r="2" spans="2:11" ht="28.5" customHeight="1" x14ac:dyDescent="0.25">
      <c r="B2" s="143" t="s">
        <v>209</v>
      </c>
      <c r="C2" s="143"/>
      <c r="D2" s="143"/>
      <c r="E2" s="143"/>
      <c r="F2" s="143"/>
      <c r="G2" s="143"/>
      <c r="H2" s="143"/>
      <c r="I2" s="143"/>
      <c r="J2" s="143"/>
      <c r="K2" s="143"/>
    </row>
    <row r="3" spans="2:11" x14ac:dyDescent="0.25">
      <c r="B3" s="2"/>
      <c r="C3" s="3"/>
      <c r="D3" s="4"/>
      <c r="E3" s="5"/>
      <c r="F3" s="1"/>
    </row>
    <row r="4" spans="2:11" ht="15.75" thickBot="1" x14ac:dyDescent="0.3">
      <c r="B4" s="6"/>
      <c r="C4" s="3"/>
      <c r="D4" s="4"/>
      <c r="E4" s="5"/>
      <c r="F4" s="1"/>
    </row>
    <row r="5" spans="2:11" ht="43.5" customHeight="1" thickBot="1" x14ac:dyDescent="0.3">
      <c r="B5" s="147" t="s">
        <v>24</v>
      </c>
      <c r="C5" s="148"/>
      <c r="D5" s="24" t="s">
        <v>1</v>
      </c>
      <c r="E5" s="25" t="s">
        <v>2</v>
      </c>
      <c r="F5" s="1"/>
      <c r="G5" s="26" t="s">
        <v>25</v>
      </c>
      <c r="H5" s="28" t="s">
        <v>29</v>
      </c>
      <c r="I5" s="27" t="s">
        <v>28</v>
      </c>
      <c r="J5" s="27" t="s">
        <v>27</v>
      </c>
      <c r="K5" s="27" t="s">
        <v>26</v>
      </c>
    </row>
    <row r="6" spans="2:11" x14ac:dyDescent="0.25">
      <c r="B6" s="144" t="s">
        <v>30</v>
      </c>
      <c r="C6" s="44" t="s">
        <v>27</v>
      </c>
      <c r="D6" s="45">
        <v>3.9183674000000002</v>
      </c>
      <c r="E6" s="46">
        <v>1.0204081632653078E-2</v>
      </c>
      <c r="F6" s="1"/>
      <c r="G6" s="29" t="s">
        <v>32</v>
      </c>
      <c r="H6" s="52">
        <v>0.59183673469387943</v>
      </c>
      <c r="I6" s="53">
        <v>0.3673469387755105</v>
      </c>
      <c r="J6" s="53">
        <v>3.5714285714285768E-2</v>
      </c>
      <c r="K6" s="53">
        <v>5.1020408163265389E-3</v>
      </c>
    </row>
    <row r="7" spans="2:11" x14ac:dyDescent="0.25">
      <c r="B7" s="145"/>
      <c r="C7" s="47" t="s">
        <v>28</v>
      </c>
      <c r="D7" s="48">
        <v>170.44898190000009</v>
      </c>
      <c r="E7" s="31">
        <v>0.44387755102040904</v>
      </c>
      <c r="F7" s="1"/>
      <c r="G7" s="29" t="s">
        <v>31</v>
      </c>
      <c r="H7" s="52">
        <v>0.54591836734694033</v>
      </c>
      <c r="I7" s="53">
        <v>0.44387755102040904</v>
      </c>
      <c r="J7" s="53">
        <v>1.0204081632653078E-2</v>
      </c>
      <c r="K7" s="53">
        <v>0</v>
      </c>
    </row>
    <row r="8" spans="2:11" x14ac:dyDescent="0.25">
      <c r="B8" s="145"/>
      <c r="C8" s="47" t="s">
        <v>29</v>
      </c>
      <c r="D8" s="48">
        <v>209.63265590000032</v>
      </c>
      <c r="E8" s="31">
        <v>0.54591836734694033</v>
      </c>
      <c r="F8" s="1"/>
      <c r="G8" s="29" t="s">
        <v>34</v>
      </c>
      <c r="H8" s="52">
        <v>0.4642857142857153</v>
      </c>
      <c r="I8" s="53">
        <v>0.47959183673469497</v>
      </c>
      <c r="J8" s="53">
        <v>4.0816326530612311E-2</v>
      </c>
      <c r="K8" s="53">
        <v>1.5306122448979614E-2</v>
      </c>
    </row>
    <row r="9" spans="2:11" ht="15.75" thickBot="1" x14ac:dyDescent="0.3">
      <c r="B9" s="146"/>
      <c r="C9" s="49" t="s">
        <v>11</v>
      </c>
      <c r="D9" s="50">
        <v>384.00000519999946</v>
      </c>
      <c r="E9" s="51">
        <v>1</v>
      </c>
      <c r="F9" s="1"/>
      <c r="G9" s="29" t="s">
        <v>33</v>
      </c>
      <c r="H9" s="52">
        <v>0.44897959183673558</v>
      </c>
      <c r="I9" s="53">
        <v>0.48469387755102156</v>
      </c>
      <c r="J9" s="53">
        <v>4.0816326530612311E-2</v>
      </c>
      <c r="K9" s="53">
        <v>2.5510204081632692E-2</v>
      </c>
    </row>
    <row r="10" spans="2:11" x14ac:dyDescent="0.25">
      <c r="B10" s="144" t="s">
        <v>35</v>
      </c>
      <c r="C10" s="44" t="s">
        <v>26</v>
      </c>
      <c r="D10" s="45">
        <v>1.9591837000000001</v>
      </c>
      <c r="E10" s="46">
        <v>5.1020408163265389E-3</v>
      </c>
      <c r="F10" s="1"/>
      <c r="G10" s="29" t="s">
        <v>37</v>
      </c>
      <c r="H10" s="52">
        <v>0.35714285714285737</v>
      </c>
      <c r="I10" s="53">
        <v>0.45918367346938871</v>
      </c>
      <c r="J10" s="53">
        <v>0.16836734693877564</v>
      </c>
      <c r="K10" s="53">
        <v>1.5306122448979614E-2</v>
      </c>
    </row>
    <row r="11" spans="2:11" ht="15.75" thickBot="1" x14ac:dyDescent="0.3">
      <c r="B11" s="145"/>
      <c r="C11" s="47" t="s">
        <v>27</v>
      </c>
      <c r="D11" s="48">
        <v>13.714285900000002</v>
      </c>
      <c r="E11" s="31">
        <v>3.5714285714285768E-2</v>
      </c>
      <c r="F11" s="1"/>
      <c r="G11" s="32" t="s">
        <v>36</v>
      </c>
      <c r="H11" s="54">
        <v>0</v>
      </c>
      <c r="I11" s="55">
        <v>0.48469387755102156</v>
      </c>
      <c r="J11" s="55">
        <v>0.48469387755102156</v>
      </c>
      <c r="K11" s="55">
        <v>3.0612244897959232E-2</v>
      </c>
    </row>
    <row r="12" spans="2:11" x14ac:dyDescent="0.25">
      <c r="B12" s="145"/>
      <c r="C12" s="47" t="s">
        <v>28</v>
      </c>
      <c r="D12" s="48">
        <v>141.06122639999992</v>
      </c>
      <c r="E12" s="31">
        <v>0.3673469387755105</v>
      </c>
      <c r="F12" s="1"/>
    </row>
    <row r="13" spans="2:11" x14ac:dyDescent="0.25">
      <c r="B13" s="145"/>
      <c r="C13" s="47" t="s">
        <v>29</v>
      </c>
      <c r="D13" s="48">
        <v>227.26530920000042</v>
      </c>
      <c r="E13" s="31">
        <v>0.59183673469387943</v>
      </c>
      <c r="F13" s="1"/>
    </row>
    <row r="14" spans="2:11" ht="15.75" thickBot="1" x14ac:dyDescent="0.3">
      <c r="B14" s="146"/>
      <c r="C14" s="49" t="s">
        <v>11</v>
      </c>
      <c r="D14" s="50">
        <v>384.00000519999946</v>
      </c>
      <c r="E14" s="51">
        <v>1</v>
      </c>
      <c r="F14" s="1"/>
    </row>
    <row r="15" spans="2:11" x14ac:dyDescent="0.25">
      <c r="B15" s="144" t="s">
        <v>38</v>
      </c>
      <c r="C15" s="44" t="s">
        <v>26</v>
      </c>
      <c r="D15" s="45">
        <v>9.7959185000000009</v>
      </c>
      <c r="E15" s="46">
        <v>2.5510204081632692E-2</v>
      </c>
      <c r="F15" s="1"/>
    </row>
    <row r="16" spans="2:11" x14ac:dyDescent="0.25">
      <c r="B16" s="145"/>
      <c r="C16" s="47" t="s">
        <v>27</v>
      </c>
      <c r="D16" s="48">
        <v>15.673469600000002</v>
      </c>
      <c r="E16" s="31">
        <v>4.0816326530612311E-2</v>
      </c>
      <c r="F16" s="1"/>
    </row>
    <row r="17" spans="2:6" x14ac:dyDescent="0.25">
      <c r="B17" s="145"/>
      <c r="C17" s="47" t="s">
        <v>28</v>
      </c>
      <c r="D17" s="48">
        <v>186.12245150000018</v>
      </c>
      <c r="E17" s="31">
        <v>0.48469387755102156</v>
      </c>
      <c r="F17" s="1"/>
    </row>
    <row r="18" spans="2:6" x14ac:dyDescent="0.25">
      <c r="B18" s="145"/>
      <c r="C18" s="47" t="s">
        <v>29</v>
      </c>
      <c r="D18" s="48">
        <v>172.4081656000001</v>
      </c>
      <c r="E18" s="31">
        <v>0.44897959183673558</v>
      </c>
      <c r="F18" s="1"/>
    </row>
    <row r="19" spans="2:6" ht="15.75" thickBot="1" x14ac:dyDescent="0.3">
      <c r="B19" s="146"/>
      <c r="C19" s="49" t="s">
        <v>11</v>
      </c>
      <c r="D19" s="50">
        <v>384.00000519999946</v>
      </c>
      <c r="E19" s="51">
        <v>1</v>
      </c>
      <c r="F19" s="1"/>
    </row>
    <row r="20" spans="2:6" x14ac:dyDescent="0.25">
      <c r="B20" s="144" t="s">
        <v>39</v>
      </c>
      <c r="C20" s="44" t="s">
        <v>26</v>
      </c>
      <c r="D20" s="45">
        <v>5.8775510999999998</v>
      </c>
      <c r="E20" s="46">
        <v>1.5306122448979614E-2</v>
      </c>
      <c r="F20" s="1"/>
    </row>
    <row r="21" spans="2:6" x14ac:dyDescent="0.25">
      <c r="B21" s="145"/>
      <c r="C21" s="47" t="s">
        <v>27</v>
      </c>
      <c r="D21" s="48">
        <v>15.673469600000002</v>
      </c>
      <c r="E21" s="31">
        <v>4.0816326530612311E-2</v>
      </c>
      <c r="F21" s="1"/>
    </row>
    <row r="22" spans="2:6" x14ac:dyDescent="0.25">
      <c r="B22" s="145"/>
      <c r="C22" s="47" t="s">
        <v>28</v>
      </c>
      <c r="D22" s="48">
        <v>184.16326780000017</v>
      </c>
      <c r="E22" s="31">
        <v>0.47959183673469497</v>
      </c>
      <c r="F22" s="1"/>
    </row>
    <row r="23" spans="2:6" x14ac:dyDescent="0.25">
      <c r="B23" s="145"/>
      <c r="C23" s="47" t="s">
        <v>29</v>
      </c>
      <c r="D23" s="48">
        <v>178.28571670000014</v>
      </c>
      <c r="E23" s="31">
        <v>0.4642857142857153</v>
      </c>
      <c r="F23" s="1"/>
    </row>
    <row r="24" spans="2:6" ht="15.75" thickBot="1" x14ac:dyDescent="0.3">
      <c r="B24" s="146"/>
      <c r="C24" s="49" t="s">
        <v>11</v>
      </c>
      <c r="D24" s="50">
        <v>384.00000519999946</v>
      </c>
      <c r="E24" s="51">
        <v>1</v>
      </c>
      <c r="F24" s="1"/>
    </row>
    <row r="25" spans="2:6" ht="15" customHeight="1" x14ac:dyDescent="0.25">
      <c r="B25" s="144" t="s">
        <v>40</v>
      </c>
      <c r="C25" s="44" t="s">
        <v>27</v>
      </c>
      <c r="D25" s="45">
        <v>11.755102200000001</v>
      </c>
      <c r="E25" s="46">
        <v>3.0612244897959232E-2</v>
      </c>
      <c r="F25" s="1"/>
    </row>
    <row r="26" spans="2:6" x14ac:dyDescent="0.25">
      <c r="B26" s="145"/>
      <c r="C26" s="47" t="s">
        <v>28</v>
      </c>
      <c r="D26" s="48">
        <v>186.12245150000018</v>
      </c>
      <c r="E26" s="31">
        <v>0.48469387755102156</v>
      </c>
      <c r="F26" s="1"/>
    </row>
    <row r="27" spans="2:6" x14ac:dyDescent="0.25">
      <c r="B27" s="145"/>
      <c r="C27" s="47" t="s">
        <v>29</v>
      </c>
      <c r="D27" s="48">
        <v>186.12245150000018</v>
      </c>
      <c r="E27" s="31">
        <v>0.48469387755102156</v>
      </c>
      <c r="F27" s="1"/>
    </row>
    <row r="28" spans="2:6" ht="15.75" thickBot="1" x14ac:dyDescent="0.3">
      <c r="B28" s="146"/>
      <c r="C28" s="49" t="s">
        <v>11</v>
      </c>
      <c r="D28" s="50">
        <v>384.00000519999946</v>
      </c>
      <c r="E28" s="51">
        <v>1</v>
      </c>
      <c r="F28" s="1"/>
    </row>
    <row r="29" spans="2:6" x14ac:dyDescent="0.25">
      <c r="B29" s="144" t="s">
        <v>41</v>
      </c>
      <c r="C29" s="44" t="s">
        <v>26</v>
      </c>
      <c r="D29" s="45">
        <v>5.8775510999999998</v>
      </c>
      <c r="E29" s="46">
        <v>1.5306122448979614E-2</v>
      </c>
      <c r="F29" s="1"/>
    </row>
    <row r="30" spans="2:6" x14ac:dyDescent="0.25">
      <c r="B30" s="145"/>
      <c r="C30" s="47" t="s">
        <v>27</v>
      </c>
      <c r="D30" s="48">
        <v>64.653062099999957</v>
      </c>
      <c r="E30" s="31">
        <v>0.16836734693877564</v>
      </c>
      <c r="F30" s="1"/>
    </row>
    <row r="31" spans="2:6" x14ac:dyDescent="0.25">
      <c r="B31" s="145"/>
      <c r="C31" s="47" t="s">
        <v>28</v>
      </c>
      <c r="D31" s="48">
        <v>176.32653300000013</v>
      </c>
      <c r="E31" s="31">
        <v>0.45918367346938871</v>
      </c>
      <c r="F31" s="1"/>
    </row>
    <row r="32" spans="2:6" x14ac:dyDescent="0.25">
      <c r="B32" s="145"/>
      <c r="C32" s="47" t="s">
        <v>29</v>
      </c>
      <c r="D32" s="48">
        <v>137.1428589999999</v>
      </c>
      <c r="E32" s="31">
        <v>0.35714285714285737</v>
      </c>
      <c r="F32" s="1"/>
    </row>
    <row r="33" spans="2:6" ht="15.75" thickBot="1" x14ac:dyDescent="0.3">
      <c r="B33" s="146"/>
      <c r="C33" s="49" t="s">
        <v>11</v>
      </c>
      <c r="D33" s="50">
        <v>384.00000519999946</v>
      </c>
      <c r="E33" s="51">
        <v>1</v>
      </c>
      <c r="F33" s="1"/>
    </row>
    <row r="34" spans="2:6" s="9" customFormat="1" x14ac:dyDescent="0.25">
      <c r="B34" s="7"/>
      <c r="C34" s="3"/>
      <c r="D34" s="4"/>
      <c r="E34" s="5"/>
      <c r="F34" s="8"/>
    </row>
    <row r="35" spans="2:6" s="9" customFormat="1" x14ac:dyDescent="0.25">
      <c r="B35" s="7"/>
      <c r="C35" s="3"/>
      <c r="D35" s="4"/>
      <c r="E35" s="5"/>
      <c r="F35" s="8"/>
    </row>
    <row r="36" spans="2:6" x14ac:dyDescent="0.25">
      <c r="F36" s="1"/>
    </row>
    <row r="37" spans="2:6" x14ac:dyDescent="0.25">
      <c r="F37" s="1"/>
    </row>
    <row r="38" spans="2:6" x14ac:dyDescent="0.25">
      <c r="F38" s="1"/>
    </row>
    <row r="39" spans="2:6" x14ac:dyDescent="0.25">
      <c r="F39" s="1"/>
    </row>
    <row r="40" spans="2:6" x14ac:dyDescent="0.25">
      <c r="F40" s="1"/>
    </row>
    <row r="41" spans="2:6" x14ac:dyDescent="0.25">
      <c r="F41" s="1"/>
    </row>
    <row r="42" spans="2:6" x14ac:dyDescent="0.25">
      <c r="F42" s="1"/>
    </row>
    <row r="43" spans="2:6" x14ac:dyDescent="0.25">
      <c r="F43" s="1"/>
    </row>
    <row r="44" spans="2:6" x14ac:dyDescent="0.25">
      <c r="F44" s="1"/>
    </row>
    <row r="45" spans="2:6" x14ac:dyDescent="0.25">
      <c r="F45" s="1"/>
    </row>
    <row r="46" spans="2:6" x14ac:dyDescent="0.25">
      <c r="F46" s="1"/>
    </row>
    <row r="47" spans="2:6" x14ac:dyDescent="0.25">
      <c r="F47" s="1"/>
    </row>
    <row r="48" spans="2:6" x14ac:dyDescent="0.25">
      <c r="F48" s="1"/>
    </row>
    <row r="49" spans="6:6" x14ac:dyDescent="0.25">
      <c r="F49" s="1"/>
    </row>
    <row r="50" spans="6:6" x14ac:dyDescent="0.25">
      <c r="F50" s="1"/>
    </row>
    <row r="51" spans="6:6" x14ac:dyDescent="0.25">
      <c r="F51" s="1"/>
    </row>
    <row r="52" spans="6:6" x14ac:dyDescent="0.25">
      <c r="F52" s="1"/>
    </row>
    <row r="53" spans="6:6" x14ac:dyDescent="0.25">
      <c r="F53" s="1"/>
    </row>
    <row r="54" spans="6:6" x14ac:dyDescent="0.25">
      <c r="F54" s="1"/>
    </row>
    <row r="55" spans="6:6" x14ac:dyDescent="0.25">
      <c r="F55" s="1"/>
    </row>
    <row r="56" spans="6:6" x14ac:dyDescent="0.25">
      <c r="F56" s="1"/>
    </row>
    <row r="57" spans="6:6" x14ac:dyDescent="0.25">
      <c r="F57" s="1"/>
    </row>
    <row r="58" spans="6:6" x14ac:dyDescent="0.25">
      <c r="F58" s="1"/>
    </row>
    <row r="59" spans="6:6" x14ac:dyDescent="0.25">
      <c r="F59" s="1"/>
    </row>
  </sheetData>
  <sortState ref="G6:K11">
    <sortCondition descending="1" ref="H6:H11"/>
  </sortState>
  <mergeCells count="9">
    <mergeCell ref="B1:K1"/>
    <mergeCell ref="B2:K2"/>
    <mergeCell ref="B20:B24"/>
    <mergeCell ref="B25:B28"/>
    <mergeCell ref="B29:B33"/>
    <mergeCell ref="B5:C5"/>
    <mergeCell ref="B6:B9"/>
    <mergeCell ref="B10:B14"/>
    <mergeCell ref="B15:B1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showGridLines="0" workbookViewId="0">
      <selection activeCell="D6" sqref="D6:D8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s="9" customFormat="1" x14ac:dyDescent="0.25">
      <c r="B3" s="3"/>
      <c r="C3" s="4"/>
      <c r="D3" s="5"/>
      <c r="E3" s="8"/>
    </row>
    <row r="4" spans="2:5" s="9" customFormat="1" ht="15.75" thickBot="1" x14ac:dyDescent="0.3">
      <c r="B4" s="3"/>
      <c r="C4" s="4"/>
      <c r="D4" s="5"/>
      <c r="E4" s="8"/>
    </row>
    <row r="5" spans="2:5" s="9" customFormat="1" ht="30.75" customHeight="1" x14ac:dyDescent="0.25">
      <c r="B5" s="26" t="s">
        <v>42</v>
      </c>
      <c r="C5" s="27" t="s">
        <v>1</v>
      </c>
      <c r="D5" s="28" t="s">
        <v>2</v>
      </c>
      <c r="E5" s="8"/>
    </row>
    <row r="6" spans="2:5" x14ac:dyDescent="0.25">
      <c r="B6" s="37" t="s">
        <v>18</v>
      </c>
      <c r="C6" s="15">
        <v>278.20408540000039</v>
      </c>
      <c r="D6" s="160">
        <v>0.72448979591836926</v>
      </c>
      <c r="E6" s="1"/>
    </row>
    <row r="7" spans="2:5" x14ac:dyDescent="0.25">
      <c r="B7" s="35" t="s">
        <v>19</v>
      </c>
      <c r="C7" s="15">
        <v>78.367347999999936</v>
      </c>
      <c r="D7" s="160">
        <v>0.20408163265306134</v>
      </c>
      <c r="E7" s="1"/>
    </row>
    <row r="8" spans="2:5" x14ac:dyDescent="0.25">
      <c r="B8" s="37" t="s">
        <v>212</v>
      </c>
      <c r="C8" s="15">
        <v>27.428571800000004</v>
      </c>
      <c r="D8" s="160">
        <v>7.1428571428571536E-2</v>
      </c>
      <c r="E8" s="1"/>
    </row>
    <row r="9" spans="2:5" x14ac:dyDescent="0.25">
      <c r="B9" s="56" t="s">
        <v>11</v>
      </c>
      <c r="C9" s="57">
        <v>384.00000519999946</v>
      </c>
      <c r="D9" s="58">
        <v>1</v>
      </c>
      <c r="E9" s="1"/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workbookViewId="0">
      <selection activeCell="B24" sqref="B24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x14ac:dyDescent="0.25">
      <c r="E3" s="1"/>
    </row>
    <row r="4" spans="2:5" ht="15.75" thickBot="1" x14ac:dyDescent="0.3">
      <c r="E4" s="1"/>
    </row>
    <row r="5" spans="2:5" ht="24" x14ac:dyDescent="0.25">
      <c r="B5" s="26" t="s">
        <v>43</v>
      </c>
      <c r="C5" s="27" t="s">
        <v>1</v>
      </c>
      <c r="D5" s="28" t="s">
        <v>2</v>
      </c>
      <c r="E5" s="1"/>
    </row>
    <row r="6" spans="2:5" x14ac:dyDescent="0.25">
      <c r="B6" s="37" t="s">
        <v>18</v>
      </c>
      <c r="C6" s="15">
        <v>133.22449159999988</v>
      </c>
      <c r="D6" s="160">
        <v>0.34693877551020419</v>
      </c>
      <c r="E6" s="1"/>
    </row>
    <row r="7" spans="2:5" x14ac:dyDescent="0.25">
      <c r="B7" s="35" t="s">
        <v>19</v>
      </c>
      <c r="C7" s="15">
        <v>250.77551360000055</v>
      </c>
      <c r="D7" s="160">
        <v>0.65306122448979831</v>
      </c>
      <c r="E7" s="1"/>
    </row>
    <row r="8" spans="2:5" x14ac:dyDescent="0.25">
      <c r="B8" s="59" t="s">
        <v>11</v>
      </c>
      <c r="C8" s="57">
        <v>384.00000519999946</v>
      </c>
      <c r="D8" s="58">
        <v>1</v>
      </c>
      <c r="E8" s="1"/>
    </row>
    <row r="9" spans="2:5" s="9" customFormat="1" x14ac:dyDescent="0.25">
      <c r="B9" s="3"/>
      <c r="C9" s="4"/>
      <c r="D9" s="5"/>
      <c r="E9" s="8"/>
    </row>
    <row r="10" spans="2:5" s="9" customFormat="1" x14ac:dyDescent="0.25">
      <c r="B10" s="3"/>
      <c r="C10" s="4"/>
      <c r="D10" s="5"/>
      <c r="E10" s="8"/>
    </row>
    <row r="11" spans="2:5" x14ac:dyDescent="0.25">
      <c r="E11" s="1"/>
    </row>
    <row r="12" spans="2:5" x14ac:dyDescent="0.25">
      <c r="E12" s="1"/>
    </row>
    <row r="13" spans="2:5" x14ac:dyDescent="0.25">
      <c r="E13" s="1"/>
    </row>
    <row r="14" spans="2:5" x14ac:dyDescent="0.25">
      <c r="E14" s="1"/>
    </row>
    <row r="15" spans="2:5" x14ac:dyDescent="0.25">
      <c r="E15" s="1"/>
    </row>
    <row r="16" spans="2:5" x14ac:dyDescent="0.25">
      <c r="E16" s="1"/>
    </row>
    <row r="17" spans="2:5" x14ac:dyDescent="0.25">
      <c r="E17" s="1"/>
    </row>
    <row r="18" spans="2:5" x14ac:dyDescent="0.25">
      <c r="E18" s="1"/>
    </row>
    <row r="19" spans="2:5" x14ac:dyDescent="0.25">
      <c r="E19" s="1"/>
    </row>
    <row r="20" spans="2:5" x14ac:dyDescent="0.25">
      <c r="E20" s="1"/>
    </row>
    <row r="21" spans="2:5" x14ac:dyDescent="0.25">
      <c r="E21" s="1"/>
    </row>
    <row r="22" spans="2:5" x14ac:dyDescent="0.25">
      <c r="E22" s="1"/>
    </row>
    <row r="23" spans="2:5" ht="15.75" thickBot="1" x14ac:dyDescent="0.3">
      <c r="E23" s="1"/>
    </row>
    <row r="24" spans="2:5" ht="25.5" customHeight="1" x14ac:dyDescent="0.25">
      <c r="B24" s="60" t="s">
        <v>44</v>
      </c>
      <c r="C24" s="61" t="s">
        <v>2</v>
      </c>
      <c r="E24" s="1"/>
    </row>
    <row r="25" spans="2:5" x14ac:dyDescent="0.25">
      <c r="B25" s="62" t="s">
        <v>45</v>
      </c>
      <c r="C25" s="20">
        <v>0.51557465789473644</v>
      </c>
      <c r="E25" s="1"/>
    </row>
    <row r="26" spans="2:5" x14ac:dyDescent="0.25">
      <c r="B26" s="63" t="s">
        <v>46</v>
      </c>
      <c r="C26" s="20">
        <v>0.33880620375939841</v>
      </c>
      <c r="E26" s="1"/>
    </row>
    <row r="27" spans="2:5" x14ac:dyDescent="0.25">
      <c r="B27" s="64" t="s">
        <v>48</v>
      </c>
      <c r="C27" s="20">
        <v>0.27988338571428573</v>
      </c>
      <c r="E27" s="1"/>
    </row>
    <row r="28" spans="2:5" x14ac:dyDescent="0.25">
      <c r="B28" s="64" t="s">
        <v>47</v>
      </c>
      <c r="C28" s="20">
        <v>2.9461409022556392E-2</v>
      </c>
      <c r="E28" s="1"/>
    </row>
    <row r="29" spans="2:5" x14ac:dyDescent="0.25">
      <c r="B29" s="63" t="s">
        <v>49</v>
      </c>
      <c r="C29" s="20">
        <v>0.16203774962406017</v>
      </c>
      <c r="E29" s="1"/>
    </row>
    <row r="30" spans="2:5" x14ac:dyDescent="0.25">
      <c r="E30" s="1"/>
    </row>
    <row r="31" spans="2:5" x14ac:dyDescent="0.25">
      <c r="E31" s="1"/>
    </row>
    <row r="32" spans="2:5" x14ac:dyDescent="0.25">
      <c r="E32" s="1"/>
    </row>
    <row r="33" spans="5:5" x14ac:dyDescent="0.25">
      <c r="E33" s="1"/>
    </row>
  </sheetData>
  <sortState ref="B25:C29">
    <sortCondition descending="1" ref="C25:C29"/>
  </sortState>
  <mergeCells count="2">
    <mergeCell ref="B1:D1"/>
    <mergeCell ref="B2:D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showGridLines="0" workbookViewId="0">
      <selection activeCell="J12" sqref="J12"/>
    </sheetView>
  </sheetViews>
  <sheetFormatPr baseColWidth="10" defaultRowHeight="15" x14ac:dyDescent="0.25"/>
  <cols>
    <col min="1" max="1" width="5.375" customWidth="1"/>
    <col min="2" max="2" width="21.625" customWidth="1"/>
    <col min="3" max="3" width="53.625" customWidth="1"/>
    <col min="6" max="6" width="3.875" customWidth="1"/>
    <col min="7" max="7" width="37.625" bestFit="1" customWidth="1"/>
  </cols>
  <sheetData>
    <row r="1" spans="2:10" ht="45" customHeight="1" x14ac:dyDescent="0.25">
      <c r="B1" s="141" t="s">
        <v>208</v>
      </c>
      <c r="C1" s="141"/>
      <c r="D1" s="141"/>
      <c r="E1" s="141"/>
      <c r="F1" s="141"/>
      <c r="G1" s="141"/>
      <c r="H1" s="141"/>
      <c r="I1" s="141"/>
      <c r="J1" s="141"/>
    </row>
    <row r="2" spans="2:10" ht="28.5" customHeight="1" x14ac:dyDescent="0.25">
      <c r="B2" s="141" t="s">
        <v>209</v>
      </c>
      <c r="C2" s="141"/>
      <c r="D2" s="141"/>
      <c r="E2" s="141"/>
      <c r="F2" s="141"/>
      <c r="G2" s="141"/>
      <c r="H2" s="141"/>
      <c r="I2" s="141"/>
      <c r="J2" s="141"/>
    </row>
    <row r="3" spans="2:10" s="9" customFormat="1" ht="15.75" thickBot="1" x14ac:dyDescent="0.3">
      <c r="B3" s="7"/>
      <c r="C3" s="3"/>
      <c r="D3" s="4"/>
      <c r="E3" s="5"/>
      <c r="F3" s="8"/>
    </row>
    <row r="4" spans="2:10" s="9" customFormat="1" ht="38.25" customHeight="1" x14ac:dyDescent="0.25">
      <c r="B4" s="151" t="s">
        <v>50</v>
      </c>
      <c r="C4" s="152"/>
      <c r="D4" s="61" t="s">
        <v>1</v>
      </c>
      <c r="E4" s="65" t="s">
        <v>2</v>
      </c>
      <c r="F4" s="8"/>
      <c r="G4" s="60" t="s">
        <v>50</v>
      </c>
      <c r="H4" s="61" t="s">
        <v>18</v>
      </c>
      <c r="I4" s="61" t="s">
        <v>19</v>
      </c>
      <c r="J4" s="65" t="s">
        <v>213</v>
      </c>
    </row>
    <row r="5" spans="2:10" x14ac:dyDescent="0.25">
      <c r="B5" s="149" t="s">
        <v>51</v>
      </c>
      <c r="C5" s="47" t="s">
        <v>18</v>
      </c>
      <c r="D5" s="48">
        <v>146.93877749999996</v>
      </c>
      <c r="E5" s="30">
        <v>0.38265306122449017</v>
      </c>
      <c r="F5" s="1"/>
      <c r="G5" s="16" t="s">
        <v>214</v>
      </c>
      <c r="H5" s="69">
        <v>0.38265306122449017</v>
      </c>
      <c r="I5" s="69">
        <v>0.55102040816326692</v>
      </c>
      <c r="J5" s="69">
        <v>6.6326530612244999E-2</v>
      </c>
    </row>
    <row r="6" spans="2:10" x14ac:dyDescent="0.25">
      <c r="B6" s="150"/>
      <c r="C6" s="47" t="s">
        <v>19</v>
      </c>
      <c r="D6" s="48">
        <v>211.59183960000033</v>
      </c>
      <c r="E6" s="30">
        <v>0.55102040816326692</v>
      </c>
      <c r="F6" s="1"/>
      <c r="G6" s="16" t="s">
        <v>52</v>
      </c>
      <c r="H6" s="69">
        <v>0.3673469387755105</v>
      </c>
      <c r="I6" s="69">
        <v>0.54591836734694033</v>
      </c>
      <c r="J6" s="69">
        <v>8.6734693877551158E-2</v>
      </c>
    </row>
    <row r="7" spans="2:10" x14ac:dyDescent="0.25">
      <c r="B7" s="150"/>
      <c r="C7" s="47" t="s">
        <v>16</v>
      </c>
      <c r="D7" s="48">
        <v>25.469388100000003</v>
      </c>
      <c r="E7" s="30">
        <v>6.6326530612244999E-2</v>
      </c>
      <c r="F7" s="1"/>
      <c r="G7" s="16" t="s">
        <v>53</v>
      </c>
      <c r="H7" s="69">
        <v>0.26530612244897972</v>
      </c>
      <c r="I7" s="69">
        <v>0.61734693877551228</v>
      </c>
      <c r="J7" s="69">
        <v>0.11734693877551033</v>
      </c>
    </row>
    <row r="8" spans="2:10" x14ac:dyDescent="0.25">
      <c r="B8" s="150"/>
      <c r="C8" s="66" t="s">
        <v>11</v>
      </c>
      <c r="D8" s="67">
        <v>384.00000519999946</v>
      </c>
      <c r="E8" s="68">
        <v>1</v>
      </c>
      <c r="F8" s="1"/>
      <c r="G8" s="16" t="s">
        <v>54</v>
      </c>
      <c r="H8" s="69">
        <v>0.15816326530612257</v>
      </c>
      <c r="I8" s="69">
        <v>0.71428571428571641</v>
      </c>
      <c r="J8" s="69">
        <v>0.12755102040816341</v>
      </c>
    </row>
    <row r="9" spans="2:10" x14ac:dyDescent="0.25">
      <c r="B9" s="149" t="s">
        <v>55</v>
      </c>
      <c r="C9" s="47" t="s">
        <v>18</v>
      </c>
      <c r="D9" s="48">
        <v>141.06122639999992</v>
      </c>
      <c r="E9" s="30">
        <v>0.3673469387755105</v>
      </c>
      <c r="F9" s="1"/>
    </row>
    <row r="10" spans="2:10" x14ac:dyDescent="0.25">
      <c r="B10" s="150"/>
      <c r="C10" s="47" t="s">
        <v>19</v>
      </c>
      <c r="D10" s="48">
        <v>209.63265590000032</v>
      </c>
      <c r="E10" s="30">
        <v>0.54591836734694033</v>
      </c>
      <c r="F10" s="1"/>
    </row>
    <row r="11" spans="2:10" x14ac:dyDescent="0.25">
      <c r="B11" s="150"/>
      <c r="C11" s="47" t="s">
        <v>16</v>
      </c>
      <c r="D11" s="48">
        <v>33.306122900000005</v>
      </c>
      <c r="E11" s="30">
        <v>8.6734693877551158E-2</v>
      </c>
      <c r="F11" s="1"/>
    </row>
    <row r="12" spans="2:10" x14ac:dyDescent="0.25">
      <c r="B12" s="150"/>
      <c r="C12" s="47" t="s">
        <v>11</v>
      </c>
      <c r="D12" s="48">
        <v>384.00000519999946</v>
      </c>
      <c r="E12" s="30">
        <v>1</v>
      </c>
      <c r="F12" s="1"/>
    </row>
    <row r="13" spans="2:10" x14ac:dyDescent="0.25">
      <c r="B13" s="149" t="s">
        <v>56</v>
      </c>
      <c r="C13" s="47" t="s">
        <v>18</v>
      </c>
      <c r="D13" s="48">
        <v>101.8775523999999</v>
      </c>
      <c r="E13" s="30">
        <v>0.26530612244897972</v>
      </c>
      <c r="F13" s="1"/>
    </row>
    <row r="14" spans="2:10" x14ac:dyDescent="0.25">
      <c r="B14" s="150"/>
      <c r="C14" s="47" t="s">
        <v>19</v>
      </c>
      <c r="D14" s="48">
        <v>237.06122770000047</v>
      </c>
      <c r="E14" s="30">
        <v>0.61734693877551228</v>
      </c>
      <c r="F14" s="1"/>
    </row>
    <row r="15" spans="2:10" x14ac:dyDescent="0.25">
      <c r="B15" s="150"/>
      <c r="C15" s="47" t="s">
        <v>16</v>
      </c>
      <c r="D15" s="48">
        <v>45.061225099999987</v>
      </c>
      <c r="E15" s="30">
        <v>0.11734693877551033</v>
      </c>
      <c r="F15" s="1"/>
    </row>
    <row r="16" spans="2:10" x14ac:dyDescent="0.25">
      <c r="B16" s="150"/>
      <c r="C16" s="66" t="s">
        <v>11</v>
      </c>
      <c r="D16" s="67">
        <v>384.00000519999946</v>
      </c>
      <c r="E16" s="68">
        <v>1</v>
      </c>
      <c r="F16" s="1"/>
    </row>
    <row r="17" spans="2:6" x14ac:dyDescent="0.25">
      <c r="B17" s="149" t="s">
        <v>57</v>
      </c>
      <c r="C17" s="47" t="s">
        <v>18</v>
      </c>
      <c r="D17" s="48">
        <v>60.734694699999963</v>
      </c>
      <c r="E17" s="30">
        <v>0.15816326530612257</v>
      </c>
      <c r="F17" s="1"/>
    </row>
    <row r="18" spans="2:6" x14ac:dyDescent="0.25">
      <c r="B18" s="150"/>
      <c r="C18" s="47" t="s">
        <v>19</v>
      </c>
      <c r="D18" s="48">
        <v>274.28571800000043</v>
      </c>
      <c r="E18" s="30">
        <v>0.71428571428571641</v>
      </c>
      <c r="F18" s="1"/>
    </row>
    <row r="19" spans="2:6" x14ac:dyDescent="0.25">
      <c r="B19" s="150"/>
      <c r="C19" s="47" t="s">
        <v>16</v>
      </c>
      <c r="D19" s="48">
        <v>48.979592499999981</v>
      </c>
      <c r="E19" s="30">
        <v>0.12755102040816341</v>
      </c>
      <c r="F19" s="1"/>
    </row>
    <row r="20" spans="2:6" x14ac:dyDescent="0.25">
      <c r="B20" s="150"/>
      <c r="C20" s="66" t="s">
        <v>11</v>
      </c>
      <c r="D20" s="67">
        <v>384.00000519999946</v>
      </c>
      <c r="E20" s="68">
        <v>1</v>
      </c>
      <c r="F20" s="1"/>
    </row>
    <row r="21" spans="2:6" s="9" customFormat="1" x14ac:dyDescent="0.25">
      <c r="B21" s="7"/>
      <c r="C21" s="3"/>
      <c r="D21" s="4"/>
      <c r="E21" s="5"/>
      <c r="F21" s="8"/>
    </row>
    <row r="22" spans="2:6" s="9" customFormat="1" x14ac:dyDescent="0.25">
      <c r="B22" s="7"/>
      <c r="C22" s="3"/>
      <c r="D22" s="4"/>
      <c r="E22" s="5"/>
      <c r="F22" s="8"/>
    </row>
    <row r="23" spans="2:6" x14ac:dyDescent="0.25">
      <c r="F23" s="1"/>
    </row>
    <row r="24" spans="2:6" x14ac:dyDescent="0.25">
      <c r="F24" s="1"/>
    </row>
    <row r="25" spans="2:6" x14ac:dyDescent="0.25">
      <c r="F25" s="1"/>
    </row>
    <row r="26" spans="2:6" x14ac:dyDescent="0.25">
      <c r="F26" s="1"/>
    </row>
    <row r="27" spans="2:6" x14ac:dyDescent="0.25">
      <c r="F27" s="1"/>
    </row>
    <row r="28" spans="2:6" x14ac:dyDescent="0.25">
      <c r="F28" s="1"/>
    </row>
    <row r="29" spans="2:6" x14ac:dyDescent="0.25">
      <c r="F29" s="1"/>
    </row>
    <row r="30" spans="2:6" x14ac:dyDescent="0.25">
      <c r="F30" s="1"/>
    </row>
    <row r="31" spans="2:6" x14ac:dyDescent="0.25">
      <c r="F31" s="1"/>
    </row>
    <row r="32" spans="2:6" x14ac:dyDescent="0.25">
      <c r="F32" s="1"/>
    </row>
    <row r="33" spans="6:6" x14ac:dyDescent="0.25">
      <c r="F33" s="1"/>
    </row>
    <row r="34" spans="6:6" x14ac:dyDescent="0.25">
      <c r="F34" s="1"/>
    </row>
    <row r="35" spans="6:6" x14ac:dyDescent="0.25">
      <c r="F35" s="1"/>
    </row>
    <row r="36" spans="6:6" x14ac:dyDescent="0.25">
      <c r="F36" s="1"/>
    </row>
    <row r="37" spans="6:6" x14ac:dyDescent="0.25">
      <c r="F37" s="1"/>
    </row>
    <row r="38" spans="6:6" x14ac:dyDescent="0.25">
      <c r="F38" s="1"/>
    </row>
    <row r="39" spans="6:6" x14ac:dyDescent="0.25">
      <c r="F39" s="1"/>
    </row>
    <row r="40" spans="6:6" x14ac:dyDescent="0.25">
      <c r="F40" s="1"/>
    </row>
    <row r="41" spans="6:6" x14ac:dyDescent="0.25">
      <c r="F41" s="1"/>
    </row>
  </sheetData>
  <sortState ref="G5:J8">
    <sortCondition descending="1" ref="H5:H8"/>
  </sortState>
  <mergeCells count="7">
    <mergeCell ref="B1:J1"/>
    <mergeCell ref="B2:J2"/>
    <mergeCell ref="B13:B16"/>
    <mergeCell ref="B17:B20"/>
    <mergeCell ref="B4:C4"/>
    <mergeCell ref="B5:B8"/>
    <mergeCell ref="B9:B1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6"/>
  <sheetViews>
    <sheetView showGridLines="0" workbookViewId="0">
      <selection activeCell="D19" sqref="D19:D20"/>
    </sheetView>
  </sheetViews>
  <sheetFormatPr baseColWidth="10" defaultRowHeight="15" x14ac:dyDescent="0.25"/>
  <cols>
    <col min="1" max="1" width="5.375" customWidth="1"/>
    <col min="2" max="2" width="53.625" customWidth="1"/>
    <col min="5" max="5" width="4.375" customWidth="1"/>
    <col min="6" max="6" width="41.25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s="9" customFormat="1" x14ac:dyDescent="0.25">
      <c r="B3" s="3"/>
      <c r="C3" s="4"/>
      <c r="D3" s="5"/>
      <c r="E3" s="8"/>
    </row>
    <row r="4" spans="2:5" s="9" customFormat="1" ht="33.75" customHeight="1" thickBot="1" x14ac:dyDescent="0.3">
      <c r="B4" s="3"/>
      <c r="C4" s="4"/>
      <c r="D4" s="5"/>
      <c r="E4" s="8"/>
    </row>
    <row r="5" spans="2:5" s="9" customFormat="1" ht="35.25" customHeight="1" x14ac:dyDescent="0.25">
      <c r="B5" s="60" t="s">
        <v>58</v>
      </c>
      <c r="C5" s="61" t="s">
        <v>1</v>
      </c>
      <c r="D5" s="61" t="s">
        <v>2</v>
      </c>
      <c r="E5" s="71"/>
    </row>
    <row r="6" spans="2:5" x14ac:dyDescent="0.25">
      <c r="B6" s="47" t="s">
        <v>18</v>
      </c>
      <c r="C6" s="48">
        <v>186.12245150000018</v>
      </c>
      <c r="D6" s="53">
        <v>0.48469387755102156</v>
      </c>
      <c r="E6" s="72"/>
    </row>
    <row r="7" spans="2:5" x14ac:dyDescent="0.25">
      <c r="B7" s="47" t="s">
        <v>19</v>
      </c>
      <c r="C7" s="48">
        <v>190.0408189000002</v>
      </c>
      <c r="D7" s="53">
        <v>0.49489795918367468</v>
      </c>
      <c r="E7" s="72"/>
    </row>
    <row r="8" spans="2:5" x14ac:dyDescent="0.25">
      <c r="B8" s="47" t="s">
        <v>16</v>
      </c>
      <c r="C8" s="48">
        <v>7.8367348000000003</v>
      </c>
      <c r="D8" s="53">
        <v>2.0408163265306156E-2</v>
      </c>
      <c r="E8" s="72"/>
    </row>
    <row r="9" spans="2:5" x14ac:dyDescent="0.25">
      <c r="B9" s="66" t="s">
        <v>11</v>
      </c>
      <c r="C9" s="67">
        <v>384.00000519999946</v>
      </c>
      <c r="D9" s="68">
        <v>1</v>
      </c>
      <c r="E9" s="72"/>
    </row>
    <row r="10" spans="2:5" s="9" customFormat="1" x14ac:dyDescent="0.25">
      <c r="B10" s="76"/>
      <c r="C10" s="77"/>
      <c r="D10" s="78"/>
      <c r="E10" s="71"/>
    </row>
    <row r="11" spans="2:5" s="9" customFormat="1" x14ac:dyDescent="0.25">
      <c r="B11" s="76"/>
      <c r="C11" s="77"/>
      <c r="D11" s="78"/>
      <c r="E11" s="71"/>
    </row>
    <row r="12" spans="2:5" s="9" customFormat="1" x14ac:dyDescent="0.25">
      <c r="B12" s="76"/>
      <c r="C12" s="77"/>
      <c r="D12" s="78"/>
      <c r="E12" s="71"/>
    </row>
    <row r="13" spans="2:5" s="9" customFormat="1" x14ac:dyDescent="0.25">
      <c r="B13" s="76"/>
      <c r="C13" s="77"/>
      <c r="D13" s="78"/>
      <c r="E13" s="71"/>
    </row>
    <row r="14" spans="2:5" s="9" customFormat="1" x14ac:dyDescent="0.25">
      <c r="B14" s="76"/>
      <c r="C14" s="77"/>
      <c r="D14" s="78"/>
      <c r="E14" s="71"/>
    </row>
    <row r="15" spans="2:5" s="9" customFormat="1" x14ac:dyDescent="0.25">
      <c r="B15" s="76"/>
      <c r="C15" s="77"/>
      <c r="D15" s="78"/>
      <c r="E15" s="71"/>
    </row>
    <row r="16" spans="2:5" s="9" customFormat="1" x14ac:dyDescent="0.25">
      <c r="B16" s="76"/>
      <c r="C16" s="77"/>
      <c r="D16" s="78"/>
      <c r="E16" s="71"/>
    </row>
    <row r="17" spans="2:5" s="9" customFormat="1" ht="15.75" thickBot="1" x14ac:dyDescent="0.3">
      <c r="B17" s="76"/>
      <c r="C17" s="77"/>
      <c r="D17" s="78"/>
      <c r="E17" s="71"/>
    </row>
    <row r="18" spans="2:5" s="9" customFormat="1" ht="34.5" customHeight="1" x14ac:dyDescent="0.25">
      <c r="B18" s="60" t="s">
        <v>59</v>
      </c>
      <c r="C18" s="61" t="s">
        <v>1</v>
      </c>
      <c r="D18" s="61" t="s">
        <v>2</v>
      </c>
      <c r="E18" s="8"/>
    </row>
    <row r="19" spans="2:5" s="9" customFormat="1" x14ac:dyDescent="0.25">
      <c r="B19" s="70" t="s">
        <v>60</v>
      </c>
      <c r="C19" s="73">
        <v>217.46939070000036</v>
      </c>
      <c r="D19" s="74">
        <v>0.56632653061224658</v>
      </c>
      <c r="E19" s="8"/>
    </row>
    <row r="20" spans="2:5" x14ac:dyDescent="0.25">
      <c r="B20" s="70" t="s">
        <v>61</v>
      </c>
      <c r="C20" s="73">
        <v>70.530613199999948</v>
      </c>
      <c r="D20" s="74">
        <v>0.18367346938775522</v>
      </c>
      <c r="E20" s="1"/>
    </row>
    <row r="21" spans="2:5" x14ac:dyDescent="0.25">
      <c r="B21" s="70" t="s">
        <v>62</v>
      </c>
      <c r="C21" s="73">
        <v>21.551020700000002</v>
      </c>
      <c r="D21" s="74">
        <v>5.612244897959192E-2</v>
      </c>
      <c r="E21" s="1"/>
    </row>
    <row r="22" spans="2:5" x14ac:dyDescent="0.25">
      <c r="B22" s="75" t="s">
        <v>16</v>
      </c>
      <c r="C22" s="73">
        <v>74.448980599999942</v>
      </c>
      <c r="D22" s="74">
        <v>0.19387755102040832</v>
      </c>
      <c r="E22" s="1"/>
    </row>
    <row r="23" spans="2:5" x14ac:dyDescent="0.25">
      <c r="B23" s="66" t="s">
        <v>11</v>
      </c>
      <c r="C23" s="67">
        <v>384.00000519999946</v>
      </c>
      <c r="D23" s="68">
        <v>1</v>
      </c>
      <c r="E23" s="1"/>
    </row>
    <row r="24" spans="2:5" x14ac:dyDescent="0.25">
      <c r="E24" s="1"/>
    </row>
    <row r="25" spans="2:5" x14ac:dyDescent="0.25">
      <c r="B25" s="3"/>
      <c r="C25" s="4"/>
      <c r="D25" s="5"/>
      <c r="E25" s="1"/>
    </row>
    <row r="26" spans="2:5" x14ac:dyDescent="0.25">
      <c r="B26" s="3"/>
      <c r="C26" s="4"/>
      <c r="D26" s="5"/>
      <c r="E26" s="1"/>
    </row>
  </sheetData>
  <mergeCells count="2">
    <mergeCell ref="B1:D1"/>
    <mergeCell ref="B2:D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8"/>
  <sheetViews>
    <sheetView showGridLines="0" workbookViewId="0">
      <selection activeCell="B5" sqref="B5"/>
    </sheetView>
  </sheetViews>
  <sheetFormatPr baseColWidth="10" defaultRowHeight="15" x14ac:dyDescent="0.25"/>
  <cols>
    <col min="1" max="1" width="5.375" customWidth="1"/>
    <col min="2" max="2" width="53.625" customWidth="1"/>
    <col min="6" max="6" width="37.625" bestFit="1" customWidth="1"/>
  </cols>
  <sheetData>
    <row r="1" spans="2:5" ht="45" customHeight="1" x14ac:dyDescent="0.25">
      <c r="B1" s="141" t="s">
        <v>208</v>
      </c>
      <c r="C1" s="141"/>
      <c r="D1" s="141"/>
    </row>
    <row r="2" spans="2:5" ht="28.5" customHeight="1" x14ac:dyDescent="0.25">
      <c r="B2" s="141" t="s">
        <v>209</v>
      </c>
      <c r="C2" s="141"/>
      <c r="D2" s="141"/>
    </row>
    <row r="3" spans="2:5" x14ac:dyDescent="0.25">
      <c r="B3" s="3"/>
      <c r="C3" s="4"/>
      <c r="D3" s="5"/>
      <c r="E3" s="1"/>
    </row>
    <row r="4" spans="2:5" x14ac:dyDescent="0.25">
      <c r="B4" s="3"/>
      <c r="C4" s="4"/>
      <c r="D4" s="5"/>
      <c r="E4" s="1"/>
    </row>
    <row r="5" spans="2:5" ht="28.5" customHeight="1" x14ac:dyDescent="0.25">
      <c r="B5" s="17" t="s">
        <v>63</v>
      </c>
      <c r="C5" s="17" t="s">
        <v>1</v>
      </c>
      <c r="D5" s="17" t="s">
        <v>2</v>
      </c>
      <c r="E5" s="1"/>
    </row>
    <row r="6" spans="2:5" ht="15" customHeight="1" x14ac:dyDescent="0.25">
      <c r="B6" s="79" t="s">
        <v>65</v>
      </c>
      <c r="C6" s="18">
        <v>125.38775679999986</v>
      </c>
      <c r="D6" s="20">
        <v>0.32653061224489804</v>
      </c>
      <c r="E6" s="1"/>
    </row>
    <row r="7" spans="2:5" x14ac:dyDescent="0.25">
      <c r="B7" s="79" t="s">
        <v>69</v>
      </c>
      <c r="C7" s="18">
        <v>117.55102199999988</v>
      </c>
      <c r="D7" s="20">
        <v>0.30612244897959195</v>
      </c>
      <c r="E7" s="1"/>
    </row>
    <row r="8" spans="2:5" x14ac:dyDescent="0.25">
      <c r="B8" s="79" t="s">
        <v>64</v>
      </c>
      <c r="C8" s="18">
        <v>50.938776199999978</v>
      </c>
      <c r="D8" s="20">
        <v>0.13265306122448992</v>
      </c>
      <c r="E8" s="1"/>
    </row>
    <row r="9" spans="2:5" x14ac:dyDescent="0.25">
      <c r="B9" s="79" t="s">
        <v>67</v>
      </c>
      <c r="C9" s="18">
        <v>45.061225099999987</v>
      </c>
      <c r="D9" s="20">
        <v>0.11734693877551033</v>
      </c>
      <c r="E9" s="1"/>
    </row>
    <row r="10" spans="2:5" x14ac:dyDescent="0.25">
      <c r="B10" s="79" t="s">
        <v>68</v>
      </c>
      <c r="C10" s="18">
        <v>25.469388100000003</v>
      </c>
      <c r="D10" s="20">
        <v>6.6326530612244999E-2</v>
      </c>
      <c r="E10" s="1"/>
    </row>
    <row r="11" spans="2:5" x14ac:dyDescent="0.25">
      <c r="B11" s="79" t="s">
        <v>66</v>
      </c>
      <c r="C11" s="18">
        <v>1.9591837000000001</v>
      </c>
      <c r="D11" s="20">
        <v>5.1020408163265389E-3</v>
      </c>
      <c r="E11" s="1"/>
    </row>
    <row r="12" spans="2:5" x14ac:dyDescent="0.25">
      <c r="B12" s="19" t="s">
        <v>16</v>
      </c>
      <c r="C12" s="18">
        <v>5.8775510999999998</v>
      </c>
      <c r="D12" s="20">
        <v>1.5306122448979614E-2</v>
      </c>
      <c r="E12" s="1"/>
    </row>
    <row r="13" spans="2:5" x14ac:dyDescent="0.25">
      <c r="B13" s="14" t="s">
        <v>70</v>
      </c>
      <c r="C13" s="18">
        <v>11.755102200000001</v>
      </c>
      <c r="D13" s="20">
        <v>3.0612244897959232E-2</v>
      </c>
      <c r="E13" s="1"/>
    </row>
    <row r="14" spans="2:5" s="9" customFormat="1" x14ac:dyDescent="0.25">
      <c r="B14" s="66" t="s">
        <v>11</v>
      </c>
      <c r="C14" s="67">
        <v>384.00000519999946</v>
      </c>
      <c r="D14" s="68">
        <v>1</v>
      </c>
      <c r="E14" s="8"/>
    </row>
    <row r="15" spans="2:5" s="9" customFormat="1" x14ac:dyDescent="0.25">
      <c r="E15" s="8"/>
    </row>
    <row r="16" spans="2:5" x14ac:dyDescent="0.25">
      <c r="E16" s="1"/>
    </row>
    <row r="17" spans="5:5" x14ac:dyDescent="0.25">
      <c r="E17" s="1"/>
    </row>
    <row r="18" spans="5:5" x14ac:dyDescent="0.25">
      <c r="E18" s="1"/>
    </row>
    <row r="19" spans="5:5" x14ac:dyDescent="0.25">
      <c r="E19" s="1"/>
    </row>
    <row r="20" spans="5:5" x14ac:dyDescent="0.25">
      <c r="E20" s="1"/>
    </row>
    <row r="21" spans="5:5" x14ac:dyDescent="0.25">
      <c r="E21" s="1"/>
    </row>
    <row r="22" spans="5:5" x14ac:dyDescent="0.25">
      <c r="E22" s="1"/>
    </row>
    <row r="23" spans="5:5" x14ac:dyDescent="0.25">
      <c r="E23" s="1"/>
    </row>
    <row r="24" spans="5:5" x14ac:dyDescent="0.25">
      <c r="E24" s="1"/>
    </row>
    <row r="25" spans="5:5" x14ac:dyDescent="0.25">
      <c r="E25" s="1"/>
    </row>
    <row r="26" spans="5:5" x14ac:dyDescent="0.25">
      <c r="E26" s="1"/>
    </row>
    <row r="27" spans="5:5" x14ac:dyDescent="0.25">
      <c r="E27" s="1"/>
    </row>
    <row r="28" spans="5:5" x14ac:dyDescent="0.25">
      <c r="E28" s="1"/>
    </row>
    <row r="29" spans="5:5" x14ac:dyDescent="0.25">
      <c r="E29" s="1"/>
    </row>
    <row r="30" spans="5:5" x14ac:dyDescent="0.25">
      <c r="E30" s="1"/>
    </row>
    <row r="31" spans="5:5" x14ac:dyDescent="0.25">
      <c r="E31" s="1"/>
    </row>
    <row r="32" spans="5:5" x14ac:dyDescent="0.25">
      <c r="E32" s="1"/>
    </row>
    <row r="33" spans="5:5" x14ac:dyDescent="0.25">
      <c r="E33" s="1"/>
    </row>
    <row r="34" spans="5:5" x14ac:dyDescent="0.25">
      <c r="E34" s="1"/>
    </row>
    <row r="35" spans="5:5" x14ac:dyDescent="0.25">
      <c r="E35" s="1"/>
    </row>
    <row r="36" spans="5:5" x14ac:dyDescent="0.25">
      <c r="E36" s="1"/>
    </row>
    <row r="37" spans="5:5" x14ac:dyDescent="0.25">
      <c r="E37" s="1"/>
    </row>
    <row r="38" spans="5:5" x14ac:dyDescent="0.25">
      <c r="E38" s="1"/>
    </row>
  </sheetData>
  <sortState ref="B6:D13">
    <sortCondition descending="1" ref="D6:D13"/>
  </sortState>
  <mergeCells count="2">
    <mergeCell ref="B1:D1"/>
    <mergeCell ref="B2:D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Conteo asistencias</vt:lpstr>
      <vt:lpstr>1_Travesía</vt:lpstr>
      <vt:lpstr>2_Travesía</vt:lpstr>
      <vt:lpstr>3_Travesía</vt:lpstr>
      <vt:lpstr>4_Travesía</vt:lpstr>
      <vt:lpstr>5 y 6_Travesía</vt:lpstr>
      <vt:lpstr>7_Travesía</vt:lpstr>
      <vt:lpstr>8 y 9_Travesía</vt:lpstr>
      <vt:lpstr>10_Travesía</vt:lpstr>
      <vt:lpstr>11 y 12_Travesía</vt:lpstr>
      <vt:lpstr>13_Travesía</vt:lpstr>
      <vt:lpstr>14_Travesía</vt:lpstr>
      <vt:lpstr>15_Travesía</vt:lpstr>
      <vt:lpstr>16_Travesía</vt:lpstr>
      <vt:lpstr>17_Travesía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Gisela Castrillón Moreno</dc:creator>
  <cp:lastModifiedBy>Tatiana Gomescasseres</cp:lastModifiedBy>
  <dcterms:created xsi:type="dcterms:W3CDTF">2018-01-17T21:42:03Z</dcterms:created>
  <dcterms:modified xsi:type="dcterms:W3CDTF">2018-01-26T17:54:44Z</dcterms:modified>
</cp:coreProperties>
</file>