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2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6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7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8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9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0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1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7.xml" ContentType="application/vnd.openxmlformats-officedocument.drawing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9.xml" ContentType="application/vnd.openxmlformats-officedocument.drawing+xml"/>
  <Override PartName="/xl/charts/chart4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5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tatgom\Desktop\1_OBSERVATORIO CULTURAS\2_Observatorio 2018\1_Acompañamientos_2018\Anuario micrositio_SOC_2018\10_Jazz al Parque_2018\"/>
    </mc:Choice>
  </mc:AlternateContent>
  <xr:revisionPtr revIDLastSave="0" documentId="8_{30EBB3A0-0762-4938-BCAE-CA4F89630007}" xr6:coauthVersionLast="40" xr6:coauthVersionMax="40" xr10:uidLastSave="{00000000-0000-0000-0000-000000000000}"/>
  <bookViews>
    <workbookView xWindow="-120" yWindow="-120" windowWidth="29040" windowHeight="15840" tabRatio="847" firstSheet="1" activeTab="23" xr2:uid="{00000000-000D-0000-FFFF-FFFF00000000}"/>
  </bookViews>
  <sheets>
    <sheet name="Cuadros generales" sheetId="1" state="hidden" r:id="rId1"/>
    <sheet name=" Facha técnica" sheetId="24" r:id="rId2"/>
    <sheet name="P_1" sheetId="2" r:id="rId3"/>
    <sheet name="P_2" sheetId="3" r:id="rId4"/>
    <sheet name="P_3" sheetId="4" r:id="rId5"/>
    <sheet name="P_4" sheetId="5" r:id="rId6"/>
    <sheet name="P_5" sheetId="6" r:id="rId7"/>
    <sheet name="P_6" sheetId="7" r:id="rId8"/>
    <sheet name="P_7" sheetId="8" r:id="rId9"/>
    <sheet name="P _ 8" sheetId="9" r:id="rId10"/>
    <sheet name="P_9" sheetId="10" r:id="rId11"/>
    <sheet name="P_10" sheetId="11" r:id="rId12"/>
    <sheet name="P_11" sheetId="12" r:id="rId13"/>
    <sheet name="P_13" sheetId="13" r:id="rId14"/>
    <sheet name="P_14" sheetId="15" r:id="rId15"/>
    <sheet name="P_15" sheetId="14" r:id="rId16"/>
    <sheet name="P_16" sheetId="16" r:id="rId17"/>
    <sheet name="P_17" sheetId="17" r:id="rId18"/>
    <sheet name="P_18" sheetId="18" r:id="rId19"/>
    <sheet name="P_19" sheetId="19" r:id="rId20"/>
    <sheet name="P_20" sheetId="20" r:id="rId21"/>
    <sheet name="P_21" sheetId="21" r:id="rId22"/>
    <sheet name="P_ Sociodemográficas" sheetId="22" r:id="rId23"/>
    <sheet name="P_ Turismo" sheetId="23" r:id="rId24"/>
  </sheets>
  <externalReferences>
    <externalReference r:id="rId2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0" l="1"/>
  <c r="F47" i="20"/>
  <c r="F37" i="20"/>
  <c r="F35" i="20"/>
  <c r="F26" i="20"/>
  <c r="F24" i="20"/>
  <c r="F15" i="20"/>
  <c r="F13" i="20"/>
  <c r="F94" i="18"/>
  <c r="F82" i="18"/>
  <c r="F70" i="18"/>
  <c r="F58" i="18"/>
  <c r="F46" i="18"/>
  <c r="F35" i="18"/>
  <c r="F24" i="18"/>
  <c r="F13" i="18"/>
  <c r="F37" i="13" l="1"/>
  <c r="F25" i="13"/>
  <c r="F13" i="13"/>
  <c r="F109" i="13"/>
  <c r="F97" i="13"/>
  <c r="F85" i="13"/>
  <c r="F73" i="13"/>
  <c r="F61" i="13"/>
  <c r="F49" i="13"/>
  <c r="C58" i="23" l="1"/>
  <c r="D57" i="23" s="1"/>
  <c r="D56" i="23"/>
  <c r="D55" i="23"/>
  <c r="C122" i="22"/>
  <c r="N79" i="18" l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64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G385" i="1" s="1"/>
  <c r="H385" i="1" s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17" i="1"/>
  <c r="F265" i="1"/>
  <c r="F266" i="1"/>
  <c r="F267" i="1"/>
  <c r="F268" i="1"/>
  <c r="F269" i="1"/>
  <c r="F270" i="1"/>
  <c r="G314" i="1" s="1"/>
  <c r="H314" i="1" s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G361" i="1" s="1"/>
  <c r="H361" i="1" s="1"/>
  <c r="F312" i="1"/>
  <c r="F313" i="1"/>
  <c r="F314" i="1"/>
  <c r="F264" i="1"/>
  <c r="E636" i="1" l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G529" i="1"/>
  <c r="G528" i="1"/>
  <c r="G527" i="1"/>
  <c r="G526" i="1"/>
  <c r="G525" i="1"/>
  <c r="G531" i="1" l="1"/>
  <c r="H530" i="1" l="1"/>
  <c r="H531" i="1"/>
  <c r="H528" i="1"/>
  <c r="H525" i="1"/>
  <c r="H529" i="1"/>
  <c r="H526" i="1"/>
  <c r="H527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65" i="1"/>
</calcChain>
</file>

<file path=xl/sharedStrings.xml><?xml version="1.0" encoding="utf-8"?>
<sst xmlns="http://schemas.openxmlformats.org/spreadsheetml/2006/main" count="1385" uniqueCount="523">
  <si>
    <t xml:space="preserve"> </t>
  </si>
  <si>
    <t>Recuento</t>
  </si>
  <si>
    <t>% del N de la columna</t>
  </si>
  <si>
    <t>Amigos(as)</t>
  </si>
  <si>
    <t>Total</t>
  </si>
  <si>
    <t>NS/NR</t>
  </si>
  <si>
    <t>Otro</t>
  </si>
  <si>
    <t>Solo (a)</t>
  </si>
  <si>
    <t>Familiares</t>
  </si>
  <si>
    <t>Compañeros(as) de trabajo/Estudio</t>
  </si>
  <si>
    <t>Novio(a)/esposo(a)/Pareja/cónyuge</t>
  </si>
  <si>
    <t>Cinco</t>
  </si>
  <si>
    <t>Cuatro</t>
  </si>
  <si>
    <t>Diez</t>
  </si>
  <si>
    <t>Dos</t>
  </si>
  <si>
    <t>Entre once y veinte</t>
  </si>
  <si>
    <t>Nueve</t>
  </si>
  <si>
    <t>Ocho</t>
  </si>
  <si>
    <t>Seis</t>
  </si>
  <si>
    <t>Siete</t>
  </si>
  <si>
    <t>Todas</t>
  </si>
  <si>
    <t>Tres</t>
  </si>
  <si>
    <t>Una</t>
  </si>
  <si>
    <t>No</t>
  </si>
  <si>
    <t>No aplica</t>
  </si>
  <si>
    <t>SI</t>
  </si>
  <si>
    <t>Empeoró</t>
  </si>
  <si>
    <t>Mejoró</t>
  </si>
  <si>
    <t>Sigue igual</t>
  </si>
  <si>
    <t>13 a 17 años</t>
  </si>
  <si>
    <t>18 a 26 años</t>
  </si>
  <si>
    <t>27 a 35 años</t>
  </si>
  <si>
    <t>36 a 49 años</t>
  </si>
  <si>
    <t>50 años o más</t>
  </si>
  <si>
    <t>Bares o restaurantes</t>
  </si>
  <si>
    <t>Conciertos al aire libre</t>
  </si>
  <si>
    <t>Ninguno</t>
  </si>
  <si>
    <t>Teatros y auditorios</t>
  </si>
  <si>
    <t>Anualmente</t>
  </si>
  <si>
    <t>Mensualmente</t>
  </si>
  <si>
    <t>Semanalmente</t>
  </si>
  <si>
    <t>Trimestralmente</t>
  </si>
  <si>
    <t>NO</t>
  </si>
  <si>
    <t>Conocer gente nueva</t>
  </si>
  <si>
    <t>Conocer más grupos o bandas</t>
  </si>
  <si>
    <t>Curiosidad por conocer este festival</t>
  </si>
  <si>
    <t>Encontrarse con otros amigos</t>
  </si>
  <si>
    <t>Los grupos y artistas que se presentan</t>
  </si>
  <si>
    <t>Por costumbre</t>
  </si>
  <si>
    <t>Porque es gratis</t>
  </si>
  <si>
    <t>Los artistas distritales</t>
  </si>
  <si>
    <t>Los artistas internacionales</t>
  </si>
  <si>
    <t>Los artistas nacionales</t>
  </si>
  <si>
    <t>88</t>
  </si>
  <si>
    <t>99</t>
  </si>
  <si>
    <t>ANTONIO ARNEDO</t>
  </si>
  <si>
    <t>BEAT BANG</t>
  </si>
  <si>
    <t>BIG  BANG BOGOTA</t>
  </si>
  <si>
    <t>BIG BAG BOGOTÃ</t>
  </si>
  <si>
    <t>BIG BAG BOGOTA</t>
  </si>
  <si>
    <t>BIG BAN</t>
  </si>
  <si>
    <t>BIG BAND</t>
  </si>
  <si>
    <t>BIG BAND BARRANQUILLA</t>
  </si>
  <si>
    <t>BIG BAND BOGOTÃ</t>
  </si>
  <si>
    <t>BIG BAND BOGOTA</t>
  </si>
  <si>
    <t>BIG BAND DE BOGOTÃ</t>
  </si>
  <si>
    <t>BIG BAND, ITAPOA</t>
  </si>
  <si>
    <t>BIG BAND, SANTIAGO QUINTERO</t>
  </si>
  <si>
    <t>BIG BANDA BOGOTA</t>
  </si>
  <si>
    <t>big bang</t>
  </si>
  <si>
    <t>BIG BANG</t>
  </si>
  <si>
    <t>BIG BANG,JAVIER COLINA,BUNETH</t>
  </si>
  <si>
    <t>BIGBAND BOGOTÃ</t>
  </si>
  <si>
    <t>BIGBEAND</t>
  </si>
  <si>
    <t>BIN BAND</t>
  </si>
  <si>
    <t>BORNI CARAVAN</t>
  </si>
  <si>
    <t>choqitow carlos vives orquestas</t>
  </si>
  <si>
    <t>CWINGING BROTHERS</t>
  </si>
  <si>
    <t>DAYME</t>
  </si>
  <si>
    <t>DAYME AROCENA</t>
  </si>
  <si>
    <t>DAYME AROCENA, HOMBRE DE BAMO</t>
  </si>
  <si>
    <t>EDI, SANTIAGO SANDOVAL, DAIME A</t>
  </si>
  <si>
    <t>HOMBRE DE BARRO</t>
  </si>
  <si>
    <t>HOMBRE DE BARRO, SANTIAGO SANDO</t>
  </si>
  <si>
    <t>INRUKU ENSAMBLE</t>
  </si>
  <si>
    <t>ITAPO BIG BANG BOGOTA</t>
  </si>
  <si>
    <t>ITAPOA</t>
  </si>
  <si>
    <t>ITAPOA, BOSANOVA</t>
  </si>
  <si>
    <t>JUSTO ALMARIO Y COLINA MUSICO</t>
  </si>
  <si>
    <t>LA  BIGHAG  BOGOTA</t>
  </si>
  <si>
    <t>LA BIG BAG</t>
  </si>
  <si>
    <t>LA SOLEDAD QUINTERO, SANTIAGO S</t>
  </si>
  <si>
    <t>LOS BIG BAG</t>
  </si>
  <si>
    <t>LOS BIG BAND</t>
  </si>
  <si>
    <t>LOS CHACAROS</t>
  </si>
  <si>
    <t>LOS CUARTETO LA SOLEDAD QUINTEN</t>
  </si>
  <si>
    <t>LOS MAGARETOS</t>
  </si>
  <si>
    <t>LOS MAGARETOS HOMBRE DE BARRO</t>
  </si>
  <si>
    <t>LOS MARGARETOS</t>
  </si>
  <si>
    <t>LOS PRIS</t>
  </si>
  <si>
    <t>LOS PRIS CUARTETO</t>
  </si>
  <si>
    <t>MARGARETOS</t>
  </si>
  <si>
    <t>MILS</t>
  </si>
  <si>
    <t>MUNCHO INDIO,  SANDAVAL QUNTETU</t>
  </si>
  <si>
    <t>NIKI JHA</t>
  </si>
  <si>
    <t>NO RECUERDA</t>
  </si>
  <si>
    <t>NO SE ACUERDA</t>
  </si>
  <si>
    <t>NOMBRE DE BARRA</t>
  </si>
  <si>
    <t>PIEB BANG</t>
  </si>
  <si>
    <t>PRINS</t>
  </si>
  <si>
    <t>PRIS CUARTETO</t>
  </si>
  <si>
    <t>PRIS QUINTETO SANTIAGO SANDOVAL</t>
  </si>
  <si>
    <t>RENE</t>
  </si>
  <si>
    <t>RENE MARIA</t>
  </si>
  <si>
    <t>RENE MARIC</t>
  </si>
  <si>
    <t>RENE MARIE</t>
  </si>
  <si>
    <t>RENE MARIE, SANTIAGO SANDOVAL</t>
  </si>
  <si>
    <t>RENE MARIN</t>
  </si>
  <si>
    <t>SA-ZON</t>
  </si>
  <si>
    <t>SANTIAGO SANDOBAL QUINTERO</t>
  </si>
  <si>
    <t>SANTIAGO SANDOVAL</t>
  </si>
  <si>
    <t>SANTIAGO SANDOVAL, EIRRUKQ</t>
  </si>
  <si>
    <t>SANTIAGO SANDOVAL, LOS PRIS</t>
  </si>
  <si>
    <t>SWING BRANDER</t>
  </si>
  <si>
    <t>SWINGING BANT</t>
  </si>
  <si>
    <t>TETO CAMPO</t>
  </si>
  <si>
    <t>TETO OCAMPO</t>
  </si>
  <si>
    <t>THE BACK CAT BONE</t>
  </si>
  <si>
    <t>THE BIG BAND BOGOTA</t>
  </si>
  <si>
    <t>THE BIG BANG FATSO</t>
  </si>
  <si>
    <t>THE SWIMING BROTHERS</t>
  </si>
  <si>
    <t>THE SWING BROTHERS</t>
  </si>
  <si>
    <t>THE SWINGING BROTHERS</t>
  </si>
  <si>
    <t>VIC VAN</t>
  </si>
  <si>
    <t>VICTORIA SUR</t>
  </si>
  <si>
    <t>vicua bogota</t>
  </si>
  <si>
    <t>za soas</t>
  </si>
  <si>
    <t>ZA ZONS</t>
  </si>
  <si>
    <t>ZASOUS</t>
  </si>
  <si>
    <t>ZAZOU</t>
  </si>
  <si>
    <t>ZAZU, SOLEDAD QUINTERO</t>
  </si>
  <si>
    <t>ZAZUS</t>
  </si>
  <si>
    <t>ZZAZUS- QUINTETO SOLEDAD- BIG B</t>
  </si>
  <si>
    <t>Bueno</t>
  </si>
  <si>
    <t>Excelente</t>
  </si>
  <si>
    <t>Malo</t>
  </si>
  <si>
    <t>Pésimo</t>
  </si>
  <si>
    <t>Acá mismo</t>
  </si>
  <si>
    <t>Internet</t>
  </si>
  <si>
    <t>Otro ciudadano</t>
  </si>
  <si>
    <t>Prensa</t>
  </si>
  <si>
    <t>Radio</t>
  </si>
  <si>
    <t>Su lugar de estudio o trabajo</t>
  </si>
  <si>
    <t>Televisión</t>
  </si>
  <si>
    <t>Volantes, carteles</t>
  </si>
  <si>
    <t>Otras páginas</t>
  </si>
  <si>
    <t>Página oficial del evento</t>
  </si>
  <si>
    <t>Redes sociales como Facebook o Twitter</t>
  </si>
  <si>
    <t>Sin información</t>
  </si>
  <si>
    <t>Mucho</t>
  </si>
  <si>
    <t>Nada</t>
  </si>
  <si>
    <t>Poco</t>
  </si>
  <si>
    <t>Completamente de acuerdo</t>
  </si>
  <si>
    <t>De Acuerdo</t>
  </si>
  <si>
    <t>En Desacuerdo</t>
  </si>
  <si>
    <t>Totalmente en desacuerdo</t>
  </si>
  <si>
    <t>No se relaciona a menos que sea necesario</t>
  </si>
  <si>
    <t>No se relaciona jamás</t>
  </si>
  <si>
    <t>Se relaciona de manera cuidadosa</t>
  </si>
  <si>
    <t>Se relaciona de manera fresca</t>
  </si>
  <si>
    <t>Se relaciona porque le gusta explorar cosas desconocidas</t>
  </si>
  <si>
    <t>Se relaciona si es una cultura inferior y puede ayudarle</t>
  </si>
  <si>
    <t>Se relaciona si es una cultura superior y le conviene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</si>
  <si>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</si>
  <si>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</si>
  <si>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</si>
  <si>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</si>
  <si>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</si>
  <si>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</si>
  <si>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</si>
  <si>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</si>
  <si>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</si>
  <si>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</si>
  <si>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</si>
  <si>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</si>
  <si>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</si>
  <si>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</si>
  <si>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</si>
  <si>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</si>
  <si>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</si>
  <si>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</si>
  <si>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</si>
  <si>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</si>
  <si>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</si>
  <si>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</si>
  <si>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</si>
  <si>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</si>
  <si>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</si>
  <si>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</si>
  <si>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</si>
  <si>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</si>
  <si>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</si>
  <si>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</si>
  <si>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</si>
  <si>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</si>
  <si>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</si>
  <si>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</si>
  <si>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</si>
  <si>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</si>
  <si>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</si>
  <si>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</si>
  <si>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</si>
  <si>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</si>
  <si>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</si>
  <si>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</si>
  <si>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</si>
  <si>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</si>
  <si>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</si>
  <si>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</si>
  <si>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</si>
  <si>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</si>
  <si>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</si>
  <si>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</si>
  <si>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</si>
  <si>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</si>
  <si>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</si>
  <si>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</si>
  <si>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67</t>
  </si>
  <si>
    <t>68</t>
  </si>
  <si>
    <t>69</t>
  </si>
  <si>
    <t>70</t>
  </si>
  <si>
    <t>72</t>
  </si>
  <si>
    <t>75</t>
  </si>
  <si>
    <t>81</t>
  </si>
  <si>
    <t>82</t>
  </si>
  <si>
    <t>Hombre</t>
  </si>
  <si>
    <t>Mujer</t>
  </si>
  <si>
    <t>Estrato 1</t>
  </si>
  <si>
    <t>Estrato 2</t>
  </si>
  <si>
    <t>Estrato 3</t>
  </si>
  <si>
    <t>Estrato 4</t>
  </si>
  <si>
    <t>Estrato 5</t>
  </si>
  <si>
    <t>Estrato 6</t>
  </si>
  <si>
    <t>Educación técnica/tecnológica</t>
  </si>
  <si>
    <t>Postgrado</t>
  </si>
  <si>
    <t>Primaria completa</t>
  </si>
  <si>
    <t>Secundaria completa</t>
  </si>
  <si>
    <t>Secundaria incompleta</t>
  </si>
  <si>
    <t>Universitaria completa</t>
  </si>
  <si>
    <t>Universitaria incompleta</t>
  </si>
  <si>
    <t>Está desempleado</t>
  </si>
  <si>
    <t>Estudiar</t>
  </si>
  <si>
    <t>Oficios del hogar</t>
  </si>
  <si>
    <t>Pensionado</t>
  </si>
  <si>
    <t>Trabaja</t>
  </si>
  <si>
    <t>Trabajar y estudiar</t>
  </si>
  <si>
    <t>SOACHA</t>
  </si>
  <si>
    <t>Extranjero</t>
  </si>
  <si>
    <t>Nacional</t>
  </si>
  <si>
    <t>ALEMANIA</t>
  </si>
  <si>
    <t>BOLIVAR</t>
  </si>
  <si>
    <t>COLOMBIA</t>
  </si>
  <si>
    <t>CUCUTA</t>
  </si>
  <si>
    <t>CUMDINAMA</t>
  </si>
  <si>
    <t>CUNDINAMA</t>
  </si>
  <si>
    <t>HOLANDA</t>
  </si>
  <si>
    <t>MAGDALENA</t>
  </si>
  <si>
    <t>NORTE SAN</t>
  </si>
  <si>
    <t>SANTANDER</t>
  </si>
  <si>
    <t>TOLIMA</t>
  </si>
  <si>
    <t>VENEZUELA</t>
  </si>
  <si>
    <t>CAJICA</t>
  </si>
  <si>
    <t>CARTAGENA</t>
  </si>
  <si>
    <t>CHIA</t>
  </si>
  <si>
    <t>COTA</t>
  </si>
  <si>
    <t>GRONINGEN</t>
  </si>
  <si>
    <t>LA CALERA</t>
  </si>
  <si>
    <t>MELGAR</t>
  </si>
  <si>
    <t>MOSQUERA</t>
  </si>
  <si>
    <t>PUNTO FIJO</t>
  </si>
  <si>
    <t>SANTA MARTA</t>
  </si>
  <si>
    <t>SUESCA</t>
  </si>
  <si>
    <t>TENJO</t>
  </si>
  <si>
    <t>TOCANSIPA</t>
  </si>
  <si>
    <t>ZIPAQUIRA</t>
  </si>
  <si>
    <t>1 Noche</t>
  </si>
  <si>
    <t>2 Noches</t>
  </si>
  <si>
    <t>de 3 a 5 noches</t>
  </si>
  <si>
    <t>de 6 a 7 noches</t>
  </si>
  <si>
    <t>Mas de una semana</t>
  </si>
  <si>
    <t>Ninguna</t>
  </si>
  <si>
    <t>Aparta hotel</t>
  </si>
  <si>
    <t>Casa propia, de familiares o amigos (sin pago)</t>
  </si>
  <si>
    <t>Hotel</t>
  </si>
  <si>
    <t>Asistencia a el evento</t>
  </si>
  <si>
    <t>Negocios</t>
  </si>
  <si>
    <t>Vacaciones/Recreación</t>
  </si>
  <si>
    <t>Visitas a familiares o amigos</t>
  </si>
  <si>
    <t>Actividades culturales</t>
  </si>
  <si>
    <t>Bicirecorridos</t>
  </si>
  <si>
    <t>Compras</t>
  </si>
  <si>
    <t>Recorridos por la ciudad</t>
  </si>
  <si>
    <t>Vida Nocturna</t>
  </si>
  <si>
    <t>Visita a museos</t>
  </si>
  <si>
    <t>2.  Incluyendo esta ¿a cuántas versiones del Festival ha asistido?</t>
  </si>
  <si>
    <t xml:space="preserve">1. ¿Con quién está asistiendo a esta actividad? </t>
  </si>
  <si>
    <t>3. ¿Asistió usted el año pasado a este festival?</t>
  </si>
  <si>
    <t>4.a. Con respecto a la  versión anterior, díganos si mejoró empeoro o sigue igual  la calidad de los: Artistas internacionales.</t>
  </si>
  <si>
    <t>4.b. Con respecto a la  versión anterior, díganos si mejoró empeoro o sigue igual  la calidad de los: Artistas nacionales</t>
  </si>
  <si>
    <t>4.c. Con respecto a la  versión anterior, díganos si mejoró empeoro o sigue igual  la calidad de los: Artistas distritales</t>
  </si>
  <si>
    <t>5. ¿A qué edad asistió a su primer Festival de Jazz al Parque?</t>
  </si>
  <si>
    <t xml:space="preserve">6. De los siguientes escenarios de música en vivo, dígame a cuales asiste principalmente: </t>
  </si>
  <si>
    <t>7. ¿Con qué frecuencia asiste a presentaciones de música en vivo?</t>
  </si>
  <si>
    <t>8. ¿Usualmente paga para asistir a esas presentaciones?</t>
  </si>
  <si>
    <t>9. ¿Que lo (a) motivó principalmente a asistir a este evento?</t>
  </si>
  <si>
    <t>10. De los grupos que se presentan en este Festival, ¿le llaman más la atención: los internacionales, los nacionales o los distritales?</t>
  </si>
  <si>
    <t>11.a. Con respecto a los artistas Bogotanos que se presentan en este festival, por favor dígame: ¿Reconoce  alguno o algunos  de los artistas?</t>
  </si>
  <si>
    <t>P11.b. ¿Ha asistido a alguna de sus presentaciones en vivo, fuera de este festival? (Solo si respondió SÍ en la anterior)</t>
  </si>
  <si>
    <t>Javier colina</t>
  </si>
  <si>
    <t>12. ¿Cuales artistas reconoce?</t>
  </si>
  <si>
    <t>13.a.  Por favor evalúe cada uno de los siguientes aspectos en la organización del Festival, donde 1 es Pésimo, 2 es Malo, 3 es Bueno y 4 es Excelente: El sonido</t>
  </si>
  <si>
    <t>13.b. Por favor evalúe cada uno de los siguientes aspectos en la organización del Festival, donde 1 es Pésimo, 2 es Malo, 3 es Bueno y 4 es Excelente: La iluminación</t>
  </si>
  <si>
    <t>13.c. Por favor evalúe cada uno de los siguientes aspectos en la organización del Festival, donde 1 es Pésimo, 2 es Malo, 3 es Bueno y 4 es Excelente: Orden en la entrada</t>
  </si>
  <si>
    <t>13.d. Por favor evalúe cada uno de los siguientes aspectos en la organización del Festival, donde 1 es Pésimo, 2 es Malo, 3 es Bueno y 4 es Excelente: Los alimentos que se ofrecen en este evento</t>
  </si>
  <si>
    <t>13.e. Por favor evalúe cada uno de los siguientes aspectos en la organización del Festival, donde 1 es Pésimo, 2 es Malo, 3 es Bueno y 4 es Excelente: La ubicación de los baños</t>
  </si>
  <si>
    <t>13.f. Por favor evalúe cada uno de los siguientes aspectos en la organización del Festival, donde 1 es Pésimo, 2 es Malo, 3 es Bueno y 4 es Excelente: La cantidad de baños</t>
  </si>
  <si>
    <t>13.g. Por favor evalúe cada uno de los siguientes aspectos en la organización del Festival, donde 1 es Pésimo, 2 es Malo, 3 es Bueno y 4 es Excelente: La seguridad al interior del evento</t>
  </si>
  <si>
    <t>13.h. Por favor evalúe cada uno de los siguientes aspectos en la organización del Festival, donde 1 es Pésimo, 2 es Malo, 3 es Bueno y 4 es Excelente: Los horarios del festival</t>
  </si>
  <si>
    <t>13.i. Por favor evalúe cada uno de los siguientes aspectos en la organización del Festival, donde 1 es Pésimo, 2 es Malo, 3 es Bueno y 4 es Excelente: El aseo en general al interior del evento</t>
  </si>
  <si>
    <t>14. ¿Por cuál medio se enteró de este evento?</t>
  </si>
  <si>
    <t>15. ¿Por qué medio de Internet se enteró de este evento?</t>
  </si>
  <si>
    <t>P16.a.  ¿Cuánto dinero cree que gastará usted hoy asistiendo a este Festival en...? Transportes</t>
  </si>
  <si>
    <t xml:space="preserve">P16.b.  ¿Cuánto dinero cree que gastará usted hoy asistiendo a este Festival en...? Alimentación </t>
  </si>
  <si>
    <t>P16.c.  ¿Cuánto dinero cree que gastará usted hoy asistiendo a este Festival en...? Artículos (afiches, camisetas, CD, otros)</t>
  </si>
  <si>
    <t>P17.a. Este festival que tanto le ha permitido: Valorar propuestas artísticas diferentes</t>
  </si>
  <si>
    <t>P17.b. Este festival que tanto le ha permitido: Hacer amigos</t>
  </si>
  <si>
    <t xml:space="preserve">P17.c. Este festival que tanto le ha permitido: Valorar y respetar a otros grupos y culturas </t>
  </si>
  <si>
    <t>P17.d. Este festival que tanto le ha permitido: Realizar actividades distintas a las habituales</t>
  </si>
  <si>
    <t>P17.e. Este festival que tanto le ha permitido: Sentirse orgulloso de la ciudad por su oferta cultural</t>
  </si>
  <si>
    <t>P18.a. Dígame su nivel de acuerdo o desacuerdo con cada una de estas afirmaciones: Entre más religiones se permitan en el país, es más difícil preservar nuestros valores</t>
  </si>
  <si>
    <t>P18.b. Dígame su nivel de acuerdo o desacuerdo con cada una de estas afirmaciones: A los homosexuales se les debe permitir ser profesores de colegio</t>
  </si>
  <si>
    <t>P18.c. Dígame su nivel de acuerdo o desacuerdo con cada una de estas afirmaciones: Cuando la gente es pobre, es más propensa a cometer delitos</t>
  </si>
  <si>
    <t>P18.d. Dígame su nivel de acuerdo o desacuerdo con cada una de estas afirmaciones: Por sus características, los negros siempre tendrán limitaciones</t>
  </si>
  <si>
    <t>P18.e. Dígame su nivel de acuerdo o desacuerdo con cada una de estas afirmaciones: Una educación adecuada para las niñas es la que da preferencia al desarrollo de sus roles de madre y esposa</t>
  </si>
  <si>
    <t>P18.f. Dígame su nivel de acuerdo o desacuerdo con cada una de estas afirmaciones: Las personas enfermas de SIDA deben ser alejadas del resto de las personas</t>
  </si>
  <si>
    <t>P18.g. Dígame su nivel de acuerdo o desacuerdo con cada una de estas afirmaciones: Por más que se les ayude, los indígenas nunca saldrán del atraso</t>
  </si>
  <si>
    <t>P18.h. Dígame su nivel de acuerdo o desacuerdo con cada una de estas afirmaciones: Las personas discapacitadas pueden ser buenas trabajadoras, pero no en niveles directivos</t>
  </si>
  <si>
    <t>P19. Frente a personas de costumbres diferentes a las suyas o  de las de su hogar,  usted normalmente:</t>
  </si>
  <si>
    <t xml:space="preserve">P20.a. Dígame su nivel de acuerdo o desacuerdo con cada una de estas afirmaciones: La mujer que se deja maltratar por su pareja es porque le gusta que la maltraten </t>
  </si>
  <si>
    <t>P20.b. Dígame su nivel de acuerdo o desacuerdo con cada una de estas afirmaciones: Lo más grave de que un hombre maltrate a su pareja es que lo haga en público</t>
  </si>
  <si>
    <t xml:space="preserve">P20.c. Dígame su nivel de acuerdo o desacuerdo con cada una de estas afirmaciones: Una mujer que se viste con minifalda o ropa muy ajustada provoca que le falten el respeto en la calle. </t>
  </si>
  <si>
    <t>P20.d. Dígame su nivel de acuerdo o desacuerdo con cada una de estas afirmaciones: Desde que las mujeres comenzaron a trabajar, los valores    familiares se empezaron a perder</t>
  </si>
  <si>
    <t>P21.a. Además de ser un espacio para transitar, para usted la calle es un espacio: De expresión cultural y artística</t>
  </si>
  <si>
    <t>P21.b. Además de ser un espacio para transitar, para usted la calle es un espacio: De encuentro</t>
  </si>
  <si>
    <t>P21.c. Además de ser un espacio para transitar, para usted la calle es un espacio: De entretenimiento</t>
  </si>
  <si>
    <t>P21.d. Además de ser un espacio para transitar, para usted la calle es un espacio: De peligro</t>
  </si>
  <si>
    <t>P21.e. Además de ser un espacio para transitar, para usted la calle es un espacio: De conflictos</t>
  </si>
  <si>
    <t>P21.f. Además de ser un espacio para transitar, para usted la calle es un espacio: Para practicar deportes</t>
  </si>
  <si>
    <t>P21.g. Además de ser un espacio para transitar, para usted la calle es un espacio: Para trabajar</t>
  </si>
  <si>
    <t>D1. Edad</t>
  </si>
  <si>
    <t>50 años o mas</t>
  </si>
  <si>
    <t>D2. Sexo</t>
  </si>
  <si>
    <t>D3. Estrato de la vivienda</t>
  </si>
  <si>
    <t>D4. Nivel educativo</t>
  </si>
  <si>
    <t>D5. Actividad</t>
  </si>
  <si>
    <t>Otra actividad</t>
  </si>
  <si>
    <t>D7. Localidad</t>
  </si>
  <si>
    <t>T1. ¿Vive usted en Bogotá?</t>
  </si>
  <si>
    <t>T2. ¿Cuál es su lugar de residencia?</t>
  </si>
  <si>
    <t>T2.1. Dpto./País</t>
  </si>
  <si>
    <t>T2.2. Ciudad</t>
  </si>
  <si>
    <t>T3. ¿Esta es su primera visita a Bogotá?</t>
  </si>
  <si>
    <t xml:space="preserve">T4. ¿Cuántas noches durmió o piensa dormir en Bogotá?    </t>
  </si>
  <si>
    <t>T5. ¿Dónde se alojó o piensa alojarse la mayor parte del tiempo en Bogotá?</t>
  </si>
  <si>
    <t>T6. ¿Cuál fue la principal razón o motivo de su viaje a Bogotá?</t>
  </si>
  <si>
    <t>Gastronomía</t>
  </si>
  <si>
    <t>T7. ¿Además de asistir a este evento qué otras actividades piensa realizar en Bogotá?</t>
  </si>
  <si>
    <t>Usaquén</t>
  </si>
  <si>
    <t>Chapinero</t>
  </si>
  <si>
    <t xml:space="preserve">San Cristóbal </t>
  </si>
  <si>
    <t>Tunjuelito</t>
  </si>
  <si>
    <t xml:space="preserve">Bosa </t>
  </si>
  <si>
    <t>Kennedy</t>
  </si>
  <si>
    <t>Engativá</t>
  </si>
  <si>
    <t>Suba</t>
  </si>
  <si>
    <t xml:space="preserve">Barrios Unidos </t>
  </si>
  <si>
    <t xml:space="preserve">Teusaquillo </t>
  </si>
  <si>
    <t>Antonio Nariño</t>
  </si>
  <si>
    <t xml:space="preserve">Puente Aranda </t>
  </si>
  <si>
    <t xml:space="preserve">La Candelaria </t>
  </si>
  <si>
    <t xml:space="preserve">Rafael Uribe Uribe </t>
  </si>
  <si>
    <t>Santafé</t>
  </si>
  <si>
    <t>Usme</t>
  </si>
  <si>
    <t>Fontibón</t>
  </si>
  <si>
    <t>Los Mártires</t>
  </si>
  <si>
    <t>Ciudad Bolívar</t>
  </si>
  <si>
    <t>Fuera de Bogotá</t>
  </si>
  <si>
    <t>Secretaría de Cultura, Recreación y Deporte
Dirección de Cultura Ciudadana
Subdirección Observatorio de Culturas</t>
  </si>
  <si>
    <t>%</t>
  </si>
  <si>
    <t>No aplica ( Asiste por primera vez)</t>
  </si>
  <si>
    <t>No aplica (Personas que asistieron por primera vez)</t>
  </si>
  <si>
    <t>No aplica (No asitió anteriormente)</t>
  </si>
  <si>
    <t>Si</t>
  </si>
  <si>
    <t>Ns/Nr</t>
  </si>
  <si>
    <t>No aplica (Personas que no asisten)</t>
  </si>
  <si>
    <t>No aplica (No recoconocen a ninguno)</t>
  </si>
  <si>
    <t>No aplica (No se enteró por internet)</t>
  </si>
  <si>
    <t>Transportes</t>
  </si>
  <si>
    <t xml:space="preserve">Promedio de gasto de los asistentes </t>
  </si>
  <si>
    <t xml:space="preserve">Alimentación </t>
  </si>
  <si>
    <t>P16.a.  ¿Cuánto dinero cree que gastará usted hoy asistiendo a este Festival en…</t>
  </si>
  <si>
    <t>Artículos (afiches, camisetas, CD, otros)</t>
  </si>
  <si>
    <t xml:space="preserve">P17.Este festival que tanto le ha permitido: </t>
  </si>
  <si>
    <t>P17.a. Valorar propuestas artísticas diferentes</t>
  </si>
  <si>
    <t xml:space="preserve">P18.a. Dígame su nivel de acuerdo o desacuerdo con cada una de estas afirmaciones: </t>
  </si>
  <si>
    <t>P18.a. Entre más religiones se permitan en el país, es más difícil preservar nuestros valores</t>
  </si>
  <si>
    <t>P18.b.  A los homosexuales se les debe permitir ser profesores de colegio</t>
  </si>
  <si>
    <t>P18.c. Cuando la gente es pobre, es más propensa a cometer delitos</t>
  </si>
  <si>
    <t>P18.d.  Por sus características, los negros siempre tendrán limitaciones</t>
  </si>
  <si>
    <t>P18.e.  Una educación adecuada para las niñas es la que da preferencia al desarrollo de sus roles de madre y esposa</t>
  </si>
  <si>
    <t>P18.f.  Las personas enfermas de SIDA deben ser alejadas del resto de las personas</t>
  </si>
  <si>
    <t>P18.g. Por más que se les ayude, los indígenas nunca saldrán del atraso</t>
  </si>
  <si>
    <t>P18.h. Las personas discapacitadas pueden ser buenas trabajadoras, pero no en niveles directivos</t>
  </si>
  <si>
    <t>P20. Dígame su nivel de acuerdo o desacuerdo con cada una de estas afirmaciones:</t>
  </si>
  <si>
    <t xml:space="preserve">P20.a.  La mujer que se deja maltratar por su pareja es porque le gusta que la maltraten </t>
  </si>
  <si>
    <t>P20.b. Lo más grave de que un hombre maltrate a su pareja es que lo haga en público</t>
  </si>
  <si>
    <t xml:space="preserve">P20.c. Una mujer que se viste con minifalda o ropa muy ajustada provoca que le falten el respeto en la calle. </t>
  </si>
  <si>
    <t>P20.d. Desde que las mujeres comenzaron a trabajar, los valores    familiares se empezaron a perder</t>
  </si>
  <si>
    <t>P21.a.  De expresión cultural y artística</t>
  </si>
  <si>
    <t>P21. Además de ser un espacio para transitar, para usted la calle es un espacio:</t>
  </si>
  <si>
    <t>P21.b.  De encuentro</t>
  </si>
  <si>
    <t>P21.c.  De entretenimiento</t>
  </si>
  <si>
    <t>P21.d.  De peligro</t>
  </si>
  <si>
    <t>P21.e.  De conflictos</t>
  </si>
  <si>
    <t>P21.f.  Para practicar deportes</t>
  </si>
  <si>
    <t>P21.g.  Para trabajar</t>
  </si>
  <si>
    <t>Resultados de la encuesta: XXIII Festival Jazz al parque 2018</t>
  </si>
  <si>
    <t>D1. EDAD</t>
  </si>
  <si>
    <t>50 a 64 años</t>
  </si>
  <si>
    <t>65 y más</t>
  </si>
  <si>
    <t>No responde</t>
  </si>
  <si>
    <t>D3. Estrato</t>
  </si>
  <si>
    <t>D5. Actividad principal</t>
  </si>
  <si>
    <t>D6. Localidad</t>
  </si>
  <si>
    <t>Teusaquillo</t>
  </si>
  <si>
    <t>San Cristóbal</t>
  </si>
  <si>
    <t>Rafael Uribe Uribe</t>
  </si>
  <si>
    <t>Puente Aranda</t>
  </si>
  <si>
    <t>Barrios Unidos</t>
  </si>
  <si>
    <t>Bosa</t>
  </si>
  <si>
    <t>22. ¿Vive usted en Bogotá?</t>
  </si>
  <si>
    <t>Sí</t>
  </si>
  <si>
    <t>23. ¿Cuál es su lugar de residencia?</t>
  </si>
  <si>
    <t>Solo para quienes no viven en Bogotá</t>
  </si>
  <si>
    <t>24. ¿Esta es su primera visita a Bogotá?</t>
  </si>
  <si>
    <t>25. ¿Durmió o piensa dormir por lo menos una noche en Bogotá en este viaje?</t>
  </si>
  <si>
    <t>26. ¿Cuántas noches durmió o piensa dormir en Bogotá?</t>
  </si>
  <si>
    <t>27. ¿Dónde se alojó o piensa alojarse la mayor parte del tiempo en Bogotá?</t>
  </si>
  <si>
    <t>28. ¿Cuál fue la principal razón o motivo de su viaje a Bogotá?</t>
  </si>
  <si>
    <t>29. ¿Además de asistir a este evento qué otras actividades piensa realizar en Bogotá? Bicirecorridos</t>
  </si>
  <si>
    <t>Uno</t>
  </si>
  <si>
    <t>seis</t>
  </si>
  <si>
    <t>NS/NR (Viven en Bogotá)</t>
  </si>
  <si>
    <t>No aplica (Viven en Bogotá)</t>
  </si>
  <si>
    <t>No aplica (No se alojan)</t>
  </si>
  <si>
    <t>Nombre de la encuesta</t>
  </si>
  <si>
    <t>Lugar de recolección</t>
  </si>
  <si>
    <t>Diferentes eventos realizados en los escenarios recreodeportivos del Distrito.</t>
  </si>
  <si>
    <t>Periodo de recolección</t>
  </si>
  <si>
    <t>Población objetivo</t>
  </si>
  <si>
    <t>Diseño muestral</t>
  </si>
  <si>
    <t xml:space="preserve">Muestreo aleatorio simple </t>
  </si>
  <si>
    <t>Metodología de aplicación</t>
  </si>
  <si>
    <t>Entrevista directa</t>
  </si>
  <si>
    <t>Tipo de instrumento</t>
  </si>
  <si>
    <t>Encuesta semiestructurada</t>
  </si>
  <si>
    <t>Tamaño de muestra</t>
  </si>
  <si>
    <t>Confiabilidad</t>
  </si>
  <si>
    <t>Error de muestreo</t>
  </si>
  <si>
    <t>XXIII Festival Jazz al parque 2018</t>
  </si>
  <si>
    <t>Personas de 13 años o más, asistentes al Festival</t>
  </si>
  <si>
    <t>665 encuestas efectivas</t>
  </si>
  <si>
    <t>22 y 23  de septiembre de 2018</t>
  </si>
  <si>
    <t>13. Por favor evalúe cada uno de los siguientes aspectos en la organización del Festival, donde 1 es Pésimo, 2 es Malo, 3 es Bueno y 4 es Excelente:</t>
  </si>
  <si>
    <t>13.b.  La iluminación</t>
  </si>
  <si>
    <t>13.a. El sonido</t>
  </si>
  <si>
    <t>13.c. Orden en la entrada</t>
  </si>
  <si>
    <t>13.d. Los alimentos que se ofrecen en este evento</t>
  </si>
  <si>
    <t>13.e.  La ubicación de los baños</t>
  </si>
  <si>
    <t>13.g.  La seguridad al interior del evento</t>
  </si>
  <si>
    <t>13.h.  Los horarios del festival</t>
  </si>
  <si>
    <t>13.i.  El aseo en general al interior del evento</t>
  </si>
  <si>
    <t>El sonido</t>
  </si>
  <si>
    <t>La iluminación</t>
  </si>
  <si>
    <t>Orden en la entrada</t>
  </si>
  <si>
    <t>Los alimentos que se ofrecen en este evento</t>
  </si>
  <si>
    <t>La ubicación de los baños</t>
  </si>
  <si>
    <t>La cantidad de baños</t>
  </si>
  <si>
    <t>La seguridad al interior del evento</t>
  </si>
  <si>
    <t>Los horarios del festival</t>
  </si>
  <si>
    <t>El aseo en general al interior del evento</t>
  </si>
  <si>
    <t>13.f.  La cantidad de baños</t>
  </si>
  <si>
    <t>P17.b. Hacer amigos</t>
  </si>
  <si>
    <t xml:space="preserve">P17.c. Valorar y respetar a otros grupos y culturas </t>
  </si>
  <si>
    <t>P17.d. Realizar actividades distintas a las habituales</t>
  </si>
  <si>
    <t>P17.e. Sentirse orgulloso de la ciudad por su oferta cultural</t>
  </si>
  <si>
    <t>Valorar propuestas artísticas diferentes</t>
  </si>
  <si>
    <t>Hacer amigos</t>
  </si>
  <si>
    <t xml:space="preserve">Valorar y respetar a otros grupos y culturas </t>
  </si>
  <si>
    <t>Realizar actividades distintas a las habituales</t>
  </si>
  <si>
    <t>Sentirse orgulloso de la ciudad por su oferta cultural</t>
  </si>
  <si>
    <t>Entre más religiones se permitan en el país, es más difícil preservar nuestros valores</t>
  </si>
  <si>
    <t>A los homosexuales se les debe permitir ser profesores de colegio</t>
  </si>
  <si>
    <t>Cuando la gente es pobre, es más propensa a cometer delitos</t>
  </si>
  <si>
    <t>Por sus características, los negros siempre tendrán limitaciones</t>
  </si>
  <si>
    <t>Una educación adecuada para las niñas es la que da preferencia al desarrollo de sus roles de madre y esposa</t>
  </si>
  <si>
    <t>Las personas enfermas de SIDA deben ser alejadas del resto de las personas</t>
  </si>
  <si>
    <t>Por más que se les ayude, los indígenas nunca saldrán del atraso</t>
  </si>
  <si>
    <t>Las personas discapacitadas pueden ser buenas trabajadoras, pero no en niveles directivos</t>
  </si>
  <si>
    <t xml:space="preserve">La mujer que se deja maltratar por su pareja es porque le gusta que la maltraten </t>
  </si>
  <si>
    <t>Lo más grave de que un hombre maltrate a su pareja es que lo haga en público</t>
  </si>
  <si>
    <t xml:space="preserve">Una mujer que se viste con minifalda o ropa muy ajustada provoca que le falten el respeto en la calle. </t>
  </si>
  <si>
    <t>Desde que las mujeres comenzaron a trabajar, los valores    familiares se empezaron a perder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</si>
</sst>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###0"/>
    <numFmt numFmtId="166" formatCode="_-&quot;$&quot;* #,##0_-;\-&quot;$&quot;* #,##0_-;_-&quot;$&quot;* &quot;-&quot;??_-;_-@_-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8"/>
      <color theme="1"/>
      <name val="Arial Narrow"/>
      <family val="2"/>
    </font>
    <font>
      <b/>
      <i/>
      <sz val="11"/>
      <name val="Verdana"/>
      <family val="2"/>
    </font>
    <font>
      <sz val="12"/>
      <name val="Verdana"/>
      <family val="2"/>
    </font>
    <font>
      <b/>
      <sz val="12"/>
      <color theme="0"/>
      <name val="Verdana"/>
      <family val="2"/>
    </font>
    <font>
      <b/>
      <i/>
      <sz val="14"/>
      <color theme="1"/>
      <name val="Arial"/>
      <family val="2"/>
    </font>
    <font>
      <b/>
      <sz val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2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2"/>
    <xf numFmtId="0" fontId="3" fillId="0" borderId="11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top" wrapText="1"/>
    </xf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left" vertical="center" wrapText="1"/>
    </xf>
    <xf numFmtId="165" fontId="3" fillId="0" borderId="9" xfId="2" applyNumberFormat="1" applyFont="1" applyBorder="1" applyAlignment="1">
      <alignment horizontal="right" vertical="center"/>
    </xf>
    <xf numFmtId="9" fontId="3" fillId="0" borderId="10" xfId="1" applyFont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65" fontId="3" fillId="0" borderId="5" xfId="2" applyNumberFormat="1" applyFont="1" applyBorder="1" applyAlignment="1">
      <alignment horizontal="right" vertical="center"/>
    </xf>
    <xf numFmtId="9" fontId="3" fillId="0" borderId="12" xfId="1" applyFont="1" applyBorder="1" applyAlignment="1">
      <alignment horizontal="right" vertical="center"/>
    </xf>
    <xf numFmtId="0" fontId="3" fillId="0" borderId="14" xfId="2" applyFont="1" applyBorder="1" applyAlignment="1">
      <alignment horizontal="left" vertical="center" wrapText="1"/>
    </xf>
    <xf numFmtId="165" fontId="3" fillId="0" borderId="15" xfId="2" applyNumberFormat="1" applyFont="1" applyBorder="1" applyAlignment="1">
      <alignment horizontal="right" vertical="center"/>
    </xf>
    <xf numFmtId="9" fontId="3" fillId="0" borderId="16" xfId="1" applyFont="1" applyBorder="1" applyAlignment="1">
      <alignment horizontal="right" vertical="center"/>
    </xf>
    <xf numFmtId="0" fontId="4" fillId="0" borderId="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1" fontId="3" fillId="0" borderId="8" xfId="2" applyNumberFormat="1" applyFont="1" applyBorder="1" applyAlignment="1">
      <alignment horizontal="left" vertical="center" wrapText="1"/>
    </xf>
    <xf numFmtId="1" fontId="3" fillId="0" borderId="4" xfId="2" applyNumberFormat="1" applyFont="1" applyBorder="1" applyAlignment="1">
      <alignment horizontal="left" vertical="center" wrapText="1"/>
    </xf>
    <xf numFmtId="0" fontId="3" fillId="0" borderId="8" xfId="2" applyNumberFormat="1" applyFont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left" vertical="center" wrapText="1"/>
    </xf>
    <xf numFmtId="165" fontId="0" fillId="0" borderId="7" xfId="0" applyNumberFormat="1" applyBorder="1"/>
    <xf numFmtId="165" fontId="0" fillId="0" borderId="11" xfId="0" applyNumberFormat="1" applyBorder="1"/>
    <xf numFmtId="165" fontId="3" fillId="0" borderId="17" xfId="2" applyNumberFormat="1" applyFont="1" applyBorder="1" applyAlignment="1">
      <alignment horizontal="right" vertical="center"/>
    </xf>
    <xf numFmtId="165" fontId="3" fillId="0" borderId="18" xfId="2" applyNumberFormat="1" applyFont="1" applyBorder="1" applyAlignment="1">
      <alignment horizontal="right" vertical="center"/>
    </xf>
    <xf numFmtId="0" fontId="4" fillId="0" borderId="11" xfId="2" applyFont="1" applyBorder="1" applyAlignment="1">
      <alignment horizontal="left" vertical="top" wrapText="1"/>
    </xf>
    <xf numFmtId="0" fontId="2" fillId="0" borderId="13" xfId="2" applyBorder="1"/>
    <xf numFmtId="0" fontId="4" fillId="0" borderId="4" xfId="2" applyNumberFormat="1" applyFont="1" applyBorder="1" applyAlignment="1">
      <alignment horizontal="left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2" fillId="0" borderId="22" xfId="4" applyFont="1" applyBorder="1" applyAlignment="1">
      <alignment horizontal="left" vertical="center"/>
    </xf>
    <xf numFmtId="1" fontId="0" fillId="0" borderId="23" xfId="0" applyNumberFormat="1" applyBorder="1" applyAlignment="1">
      <alignment horizontal="right"/>
    </xf>
    <xf numFmtId="9" fontId="0" fillId="0" borderId="24" xfId="1" applyFont="1" applyBorder="1" applyAlignment="1">
      <alignment horizontal="right"/>
    </xf>
    <xf numFmtId="0" fontId="2" fillId="0" borderId="25" xfId="4" applyFont="1" applyBorder="1" applyAlignment="1">
      <alignment horizontal="left" vertical="center"/>
    </xf>
    <xf numFmtId="1" fontId="0" fillId="0" borderId="26" xfId="0" applyNumberFormat="1" applyBorder="1" applyAlignment="1">
      <alignment horizontal="right"/>
    </xf>
    <xf numFmtId="9" fontId="0" fillId="0" borderId="27" xfId="1" applyFont="1" applyBorder="1" applyAlignment="1">
      <alignment horizontal="right"/>
    </xf>
    <xf numFmtId="0" fontId="10" fillId="4" borderId="28" xfId="4" applyFont="1" applyFill="1" applyBorder="1" applyAlignment="1">
      <alignment vertical="center"/>
    </xf>
    <xf numFmtId="1" fontId="5" fillId="5" borderId="29" xfId="0" applyNumberFormat="1" applyFont="1" applyFill="1" applyBorder="1"/>
    <xf numFmtId="9" fontId="5" fillId="4" borderId="30" xfId="1" applyFont="1" applyFill="1" applyBorder="1"/>
    <xf numFmtId="0" fontId="11" fillId="0" borderId="0" xfId="0" applyFont="1"/>
    <xf numFmtId="0" fontId="12" fillId="0" borderId="0" xfId="0" applyFont="1"/>
    <xf numFmtId="42" fontId="0" fillId="0" borderId="0" xfId="3" applyFont="1"/>
    <xf numFmtId="0" fontId="8" fillId="2" borderId="31" xfId="2" applyFont="1" applyFill="1" applyBorder="1" applyAlignment="1">
      <alignment horizontal="center" vertical="center" wrapText="1"/>
    </xf>
    <xf numFmtId="0" fontId="8" fillId="2" borderId="32" xfId="2" applyFont="1" applyFill="1" applyBorder="1" applyAlignment="1">
      <alignment horizontal="center" vertical="center" wrapText="1"/>
    </xf>
    <xf numFmtId="0" fontId="2" fillId="0" borderId="28" xfId="4" applyFont="1" applyBorder="1" applyAlignment="1">
      <alignment horizontal="left" vertical="center"/>
    </xf>
    <xf numFmtId="166" fontId="0" fillId="0" borderId="24" xfId="5" applyNumberFormat="1" applyFont="1" applyBorder="1" applyAlignment="1">
      <alignment horizontal="right"/>
    </xf>
    <xf numFmtId="166" fontId="0" fillId="0" borderId="27" xfId="5" applyNumberFormat="1" applyFont="1" applyBorder="1" applyAlignment="1">
      <alignment horizontal="right"/>
    </xf>
    <xf numFmtId="166" fontId="0" fillId="0" borderId="30" xfId="5" applyNumberFormat="1" applyFont="1" applyBorder="1" applyAlignment="1">
      <alignment horizontal="right"/>
    </xf>
    <xf numFmtId="167" fontId="0" fillId="0" borderId="24" xfId="1" applyNumberFormat="1" applyFont="1" applyBorder="1" applyAlignment="1">
      <alignment horizontal="right"/>
    </xf>
    <xf numFmtId="0" fontId="10" fillId="6" borderId="28" xfId="4" applyFont="1" applyFill="1" applyBorder="1" applyAlignment="1">
      <alignment vertical="center"/>
    </xf>
    <xf numFmtId="1" fontId="5" fillId="7" borderId="29" xfId="0" applyNumberFormat="1" applyFont="1" applyFill="1" applyBorder="1" applyAlignment="1">
      <alignment vertical="center"/>
    </xf>
    <xf numFmtId="9" fontId="5" fillId="6" borderId="30" xfId="1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vertical="center"/>
    </xf>
    <xf numFmtId="1" fontId="5" fillId="0" borderId="0" xfId="0" applyNumberFormat="1" applyFont="1" applyFill="1" applyBorder="1"/>
    <xf numFmtId="9" fontId="5" fillId="0" borderId="0" xfId="1" applyFont="1" applyFill="1" applyBorder="1"/>
    <xf numFmtId="1" fontId="0" fillId="0" borderId="23" xfId="0" applyNumberFormat="1" applyBorder="1" applyAlignment="1">
      <alignment horizontal="right" vertical="center"/>
    </xf>
    <xf numFmtId="167" fontId="0" fillId="0" borderId="24" xfId="1" applyNumberFormat="1" applyFont="1" applyBorder="1" applyAlignment="1">
      <alignment horizontal="right" vertical="center"/>
    </xf>
    <xf numFmtId="0" fontId="2" fillId="0" borderId="22" xfId="4" applyFont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0" fontId="16" fillId="0" borderId="0" xfId="0" applyFont="1"/>
    <xf numFmtId="9" fontId="0" fillId="0" borderId="0" xfId="0" applyNumberFormat="1"/>
    <xf numFmtId="9" fontId="0" fillId="0" borderId="0" xfId="1" applyFont="1"/>
    <xf numFmtId="167" fontId="0" fillId="0" borderId="0" xfId="1" applyNumberFormat="1" applyFont="1"/>
    <xf numFmtId="0" fontId="2" fillId="0" borderId="6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center" vertical="top"/>
    </xf>
    <xf numFmtId="0" fontId="2" fillId="0" borderId="13" xfId="2" applyFont="1" applyBorder="1" applyAlignment="1">
      <alignment horizontal="center" vertical="top"/>
    </xf>
    <xf numFmtId="0" fontId="15" fillId="8" borderId="7" xfId="0" applyFont="1" applyFill="1" applyBorder="1" applyAlignment="1">
      <alignment horizontal="left" vertical="center"/>
    </xf>
    <xf numFmtId="0" fontId="15" fillId="8" borderId="33" xfId="0" applyFont="1" applyFill="1" applyBorder="1" applyAlignment="1">
      <alignment horizontal="left" vertical="center"/>
    </xf>
    <xf numFmtId="0" fontId="15" fillId="8" borderId="45" xfId="0" applyFont="1" applyFill="1" applyBorder="1" applyAlignment="1">
      <alignment horizontal="left" vertical="center"/>
    </xf>
    <xf numFmtId="0" fontId="15" fillId="8" borderId="36" xfId="0" applyFont="1" applyFill="1" applyBorder="1" applyAlignment="1">
      <alignment horizontal="left" vertical="center"/>
    </xf>
    <xf numFmtId="0" fontId="15" fillId="8" borderId="37" xfId="0" applyFont="1" applyFill="1" applyBorder="1" applyAlignment="1">
      <alignment horizontal="left" vertical="center"/>
    </xf>
    <xf numFmtId="0" fontId="15" fillId="8" borderId="38" xfId="0" applyFont="1" applyFill="1" applyBorder="1" applyAlignment="1">
      <alignment horizontal="left" vertical="center"/>
    </xf>
    <xf numFmtId="0" fontId="14" fillId="0" borderId="43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5" fillId="8" borderId="39" xfId="0" applyFont="1" applyFill="1" applyBorder="1" applyAlignment="1">
      <alignment horizontal="left" vertical="center"/>
    </xf>
    <xf numFmtId="0" fontId="15" fillId="8" borderId="40" xfId="0" applyFont="1" applyFill="1" applyBorder="1" applyAlignment="1">
      <alignment horizontal="left" vertical="center"/>
    </xf>
    <xf numFmtId="0" fontId="15" fillId="8" borderId="4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9" fontId="14" fillId="0" borderId="43" xfId="0" applyNumberFormat="1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9" fontId="14" fillId="0" borderId="44" xfId="0" applyNumberFormat="1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</cellXfs>
  <cellStyles count="6">
    <cellStyle name="Excel Built-in Normal" xfId="4" xr:uid="{00000000-0005-0000-0000-000000000000}"/>
    <cellStyle name="Moneda" xfId="5" builtinId="4"/>
    <cellStyle name="Moneda [0]" xfId="3" builtinId="7"/>
    <cellStyle name="Normal" xfId="0" builtinId="0"/>
    <cellStyle name="Normal_Hoja1" xfId="2" xr:uid="{00000000-0005-0000-0000-000004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15026246719161"/>
          <c:y val="5.0704612047837321E-2"/>
          <c:w val="0.54696084864391958"/>
          <c:h val="0.89836950940594351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F8B-4B6C-919C-751D9BC299E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P_1!$C$11:$C$17</c:f>
              <c:strCache>
                <c:ptCount val="7"/>
                <c:pt idx="0">
                  <c:v>Amigos(as)</c:v>
                </c:pt>
                <c:pt idx="1">
                  <c:v>Novio(a)/esposo(a)/Pareja/cónyuge</c:v>
                </c:pt>
                <c:pt idx="2">
                  <c:v>Familiares</c:v>
                </c:pt>
                <c:pt idx="3">
                  <c:v>Solo (a)</c:v>
                </c:pt>
                <c:pt idx="4">
                  <c:v>Compañeros(as) de trabajo/Estudio</c:v>
                </c:pt>
                <c:pt idx="5">
                  <c:v>Otro</c:v>
                </c:pt>
                <c:pt idx="6">
                  <c:v>NS/NR</c:v>
                </c:pt>
              </c:strCache>
            </c:strRef>
          </c:cat>
          <c:val>
            <c:numRef>
              <c:f>P_1!$E$11:$E$17</c:f>
              <c:numCache>
                <c:formatCode>0%</c:formatCode>
                <c:ptCount val="7"/>
                <c:pt idx="0">
                  <c:v>0.47518796992481205</c:v>
                </c:pt>
                <c:pt idx="1">
                  <c:v>0.2</c:v>
                </c:pt>
                <c:pt idx="2">
                  <c:v>0.19849624060150375</c:v>
                </c:pt>
                <c:pt idx="3">
                  <c:v>0.10375939849624061</c:v>
                </c:pt>
                <c:pt idx="4">
                  <c:v>3.7593984962406013E-2</c:v>
                </c:pt>
                <c:pt idx="5">
                  <c:v>9.0225563909774441E-3</c:v>
                </c:pt>
                <c:pt idx="6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B-4B6C-919C-751D9BC299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23"/>
        <c:axId val="755604096"/>
        <c:axId val="755589408"/>
      </c:barChart>
      <c:catAx>
        <c:axId val="7556040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 b="0"/>
            </a:pPr>
            <a:endParaRPr lang="es-CO"/>
          </a:p>
        </c:txPr>
        <c:crossAx val="755589408"/>
        <c:crosses val="autoZero"/>
        <c:auto val="1"/>
        <c:lblAlgn val="ctr"/>
        <c:lblOffset val="100"/>
        <c:noMultiLvlLbl val="0"/>
      </c:catAx>
      <c:valAx>
        <c:axId val="755589408"/>
        <c:scaling>
          <c:orientation val="minMax"/>
          <c:max val="1"/>
        </c:scaling>
        <c:delete val="1"/>
        <c:axPos val="t"/>
        <c:numFmt formatCode="0%" sourceLinked="1"/>
        <c:majorTickMark val="out"/>
        <c:minorTickMark val="none"/>
        <c:tickLblPos val="nextTo"/>
        <c:crossAx val="755604096"/>
        <c:crosses val="autoZero"/>
        <c:crossBetween val="between"/>
      </c:valAx>
      <c:spPr>
        <a:noFill/>
        <a:ln cmpd="sng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 _ 8'!$C$11:$C$14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(Personas que no asisten)</c:v>
                </c:pt>
              </c:strCache>
            </c:strRef>
          </c:cat>
          <c:val>
            <c:numRef>
              <c:f>'P _ 8'!$E$11:$E$14</c:f>
              <c:numCache>
                <c:formatCode>0%</c:formatCode>
                <c:ptCount val="4"/>
                <c:pt idx="0">
                  <c:v>0.50375939849624063</c:v>
                </c:pt>
                <c:pt idx="1">
                  <c:v>0.44962406015037593</c:v>
                </c:pt>
                <c:pt idx="2">
                  <c:v>2.5563909774436091E-2</c:v>
                </c:pt>
                <c:pt idx="3">
                  <c:v>2.1052631578947368E-2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2-4E22-8C10-A288B01C0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138752"/>
        <c:axId val="935137664"/>
      </c:barChart>
      <c:catAx>
        <c:axId val="93513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37664"/>
        <c:crosses val="autoZero"/>
        <c:auto val="1"/>
        <c:lblAlgn val="ctr"/>
        <c:lblOffset val="100"/>
        <c:noMultiLvlLbl val="0"/>
      </c:catAx>
      <c:valAx>
        <c:axId val="93513766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1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3096838886788"/>
          <c:y val="0"/>
          <c:w val="0.5818677362615685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P_9!$C$11:$C$19</c:f>
              <c:strCache>
                <c:ptCount val="9"/>
                <c:pt idx="0">
                  <c:v>Los grupos y artistas que se presentan</c:v>
                </c:pt>
                <c:pt idx="1">
                  <c:v>Curiosidad por conocer este festival</c:v>
                </c:pt>
                <c:pt idx="2">
                  <c:v>Conocer más grupos o bandas</c:v>
                </c:pt>
                <c:pt idx="3">
                  <c:v>Encontrarse con otros amigos</c:v>
                </c:pt>
                <c:pt idx="4">
                  <c:v>Por costumbre</c:v>
                </c:pt>
                <c:pt idx="5">
                  <c:v>Otro</c:v>
                </c:pt>
                <c:pt idx="6">
                  <c:v>Porque es gratis</c:v>
                </c:pt>
                <c:pt idx="7">
                  <c:v>Conocer gente nueva</c:v>
                </c:pt>
                <c:pt idx="8">
                  <c:v>NS/NR</c:v>
                </c:pt>
              </c:strCache>
            </c:strRef>
          </c:cat>
          <c:val>
            <c:numRef>
              <c:f>P_9!$E$11:$E$19</c:f>
              <c:numCache>
                <c:formatCode>0%</c:formatCode>
                <c:ptCount val="9"/>
                <c:pt idx="0">
                  <c:v>0.31879699248120302</c:v>
                </c:pt>
                <c:pt idx="1">
                  <c:v>0.22857142857142856</c:v>
                </c:pt>
                <c:pt idx="2">
                  <c:v>0.21654135338345865</c:v>
                </c:pt>
                <c:pt idx="3">
                  <c:v>7.3684210526315783E-2</c:v>
                </c:pt>
                <c:pt idx="4">
                  <c:v>7.2180451127819553E-2</c:v>
                </c:pt>
                <c:pt idx="5">
                  <c:v>3.9097744360902256E-2</c:v>
                </c:pt>
                <c:pt idx="6">
                  <c:v>3.308270676691729E-2</c:v>
                </c:pt>
                <c:pt idx="7">
                  <c:v>1.6541353383458645E-2</c:v>
                </c:pt>
                <c:pt idx="8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6-424F-87DE-F0BAA1A359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35144736"/>
        <c:axId val="935139296"/>
      </c:barChart>
      <c:catAx>
        <c:axId val="9351447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39296"/>
        <c:crosses val="autoZero"/>
        <c:auto val="1"/>
        <c:lblAlgn val="ctr"/>
        <c:lblOffset val="100"/>
        <c:noMultiLvlLbl val="0"/>
      </c:catAx>
      <c:valAx>
        <c:axId val="935139296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93514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3096838886788"/>
          <c:y val="0"/>
          <c:w val="0.58186773626156851"/>
          <c:h val="1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pattFill prst="narVert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4FE-4A90-9FA2-C92B134C02C8}"/>
              </c:ext>
            </c:extLst>
          </c:dPt>
          <c:dPt>
            <c:idx val="1"/>
            <c:invertIfNegative val="0"/>
            <c:bubble3D val="0"/>
            <c:spPr>
              <a:pattFill prst="narVert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F4FE-4A90-9FA2-C92B134C02C8}"/>
              </c:ext>
            </c:extLst>
          </c:dPt>
          <c:dPt>
            <c:idx val="2"/>
            <c:invertIfNegative val="0"/>
            <c:bubble3D val="0"/>
            <c:spPr>
              <a:pattFill prst="narVert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F4FE-4A90-9FA2-C92B134C02C8}"/>
              </c:ext>
            </c:extLst>
          </c:dPt>
          <c:dPt>
            <c:idx val="3"/>
            <c:invertIfNegative val="0"/>
            <c:bubble3D val="0"/>
            <c:spPr>
              <a:pattFill prst="narVert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F4FE-4A90-9FA2-C92B134C02C8}"/>
              </c:ext>
            </c:extLst>
          </c:dPt>
          <c:dPt>
            <c:idx val="4"/>
            <c:invertIfNegative val="0"/>
            <c:bubble3D val="0"/>
            <c:spPr>
              <a:pattFill prst="narVert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F4FE-4A90-9FA2-C92B134C02C8}"/>
              </c:ext>
            </c:extLst>
          </c:dPt>
          <c:dPt>
            <c:idx val="5"/>
            <c:invertIfNegative val="0"/>
            <c:bubble3D val="0"/>
            <c:spPr>
              <a:pattFill prst="narVert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F4FE-4A90-9FA2-C92B134C02C8}"/>
              </c:ext>
            </c:extLst>
          </c:dPt>
          <c:dPt>
            <c:idx val="6"/>
            <c:invertIfNegative val="0"/>
            <c:bubble3D val="0"/>
            <c:spPr>
              <a:pattFill prst="narVert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F4FE-4A90-9FA2-C92B134C02C8}"/>
              </c:ext>
            </c:extLst>
          </c:dPt>
          <c:dPt>
            <c:idx val="7"/>
            <c:invertIfNegative val="0"/>
            <c:bubble3D val="0"/>
            <c:spPr>
              <a:pattFill prst="narVert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F4FE-4A90-9FA2-C92B134C02C8}"/>
              </c:ext>
            </c:extLst>
          </c:dPt>
          <c:dPt>
            <c:idx val="8"/>
            <c:invertIfNegative val="0"/>
            <c:bubble3D val="0"/>
            <c:spPr>
              <a:pattFill prst="narVert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>
                <a:noFill/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F4FE-4A90-9FA2-C92B134C02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P_9!$C$11:$C$19</c:f>
              <c:strCache>
                <c:ptCount val="9"/>
                <c:pt idx="0">
                  <c:v>Los grupos y artistas que se presentan</c:v>
                </c:pt>
                <c:pt idx="1">
                  <c:v>Curiosidad por conocer este festival</c:v>
                </c:pt>
                <c:pt idx="2">
                  <c:v>Conocer más grupos o bandas</c:v>
                </c:pt>
                <c:pt idx="3">
                  <c:v>Encontrarse con otros amigos</c:v>
                </c:pt>
                <c:pt idx="4">
                  <c:v>Por costumbre</c:v>
                </c:pt>
                <c:pt idx="5">
                  <c:v>Otro</c:v>
                </c:pt>
                <c:pt idx="6">
                  <c:v>Porque es gratis</c:v>
                </c:pt>
                <c:pt idx="7">
                  <c:v>Conocer gente nueva</c:v>
                </c:pt>
                <c:pt idx="8">
                  <c:v>NS/NR</c:v>
                </c:pt>
              </c:strCache>
            </c:strRef>
          </c:cat>
          <c:val>
            <c:numRef>
              <c:f>P_9!$E$11:$E$19</c:f>
              <c:numCache>
                <c:formatCode>0%</c:formatCode>
                <c:ptCount val="9"/>
                <c:pt idx="0">
                  <c:v>0.31879699248120302</c:v>
                </c:pt>
                <c:pt idx="1">
                  <c:v>0.22857142857142856</c:v>
                </c:pt>
                <c:pt idx="2">
                  <c:v>0.21654135338345865</c:v>
                </c:pt>
                <c:pt idx="3">
                  <c:v>7.3684210526315783E-2</c:v>
                </c:pt>
                <c:pt idx="4">
                  <c:v>7.2180451127819553E-2</c:v>
                </c:pt>
                <c:pt idx="5">
                  <c:v>3.9097744360902256E-2</c:v>
                </c:pt>
                <c:pt idx="6">
                  <c:v>3.308270676691729E-2</c:v>
                </c:pt>
                <c:pt idx="7">
                  <c:v>1.6541353383458645E-2</c:v>
                </c:pt>
                <c:pt idx="8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6-424F-87DE-F0BAA1A359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971901456"/>
        <c:axId val="971913424"/>
      </c:barChart>
      <c:catAx>
        <c:axId val="971901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913424"/>
        <c:crosses val="autoZero"/>
        <c:auto val="1"/>
        <c:lblAlgn val="ctr"/>
        <c:lblOffset val="100"/>
        <c:noMultiLvlLbl val="0"/>
      </c:catAx>
      <c:valAx>
        <c:axId val="971913424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97190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515861443249E-2"/>
          <c:y val="2.0236106850280079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P_10!$C$11:$C$14</c:f>
              <c:strCache>
                <c:ptCount val="4"/>
                <c:pt idx="0">
                  <c:v>Los artistas distritales</c:v>
                </c:pt>
                <c:pt idx="1">
                  <c:v>Los artistas internacionales</c:v>
                </c:pt>
                <c:pt idx="2">
                  <c:v>Los artistas nacionales</c:v>
                </c:pt>
                <c:pt idx="3">
                  <c:v>NS/NR</c:v>
                </c:pt>
              </c:strCache>
            </c:strRef>
          </c:cat>
          <c:val>
            <c:numRef>
              <c:f>P_10!$E$11:$E$14</c:f>
              <c:numCache>
                <c:formatCode>0%</c:formatCode>
                <c:ptCount val="4"/>
                <c:pt idx="0">
                  <c:v>0.14436090225563911</c:v>
                </c:pt>
                <c:pt idx="1">
                  <c:v>0.39849624060150374</c:v>
                </c:pt>
                <c:pt idx="2">
                  <c:v>0.41954887218045106</c:v>
                </c:pt>
                <c:pt idx="3">
                  <c:v>3.7593984962406013E-2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2-4835-855C-E7E7FB76A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140928"/>
        <c:axId val="935142016"/>
      </c:barChart>
      <c:catAx>
        <c:axId val="93514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42016"/>
        <c:crosses val="autoZero"/>
        <c:auto val="1"/>
        <c:lblAlgn val="ctr"/>
        <c:lblOffset val="100"/>
        <c:noMultiLvlLbl val="0"/>
      </c:catAx>
      <c:valAx>
        <c:axId val="93514201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14092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P_11!$C$11:$C$13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P_11!$E$11:$E$13</c:f>
              <c:numCache>
                <c:formatCode>0%</c:formatCode>
                <c:ptCount val="3"/>
                <c:pt idx="0">
                  <c:v>0.25413533834586466</c:v>
                </c:pt>
                <c:pt idx="1">
                  <c:v>0.73984962406015042</c:v>
                </c:pt>
                <c:pt idx="2">
                  <c:v>6.0150375939849628E-3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6-49E6-B4A0-37E724C025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3296"/>
        <c:axId val="968902752"/>
      </c:barChart>
      <c:catAx>
        <c:axId val="96890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902752"/>
        <c:crosses val="autoZero"/>
        <c:auto val="1"/>
        <c:lblAlgn val="ctr"/>
        <c:lblOffset val="100"/>
        <c:noMultiLvlLbl val="0"/>
      </c:catAx>
      <c:valAx>
        <c:axId val="96890275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329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P_11!$C$24:$C$27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(No recoconocen a ninguno)</c:v>
                </c:pt>
              </c:strCache>
            </c:strRef>
          </c:cat>
          <c:val>
            <c:numRef>
              <c:f>P_11!$E$24:$E$27</c:f>
              <c:numCache>
                <c:formatCode>0%</c:formatCode>
                <c:ptCount val="4"/>
                <c:pt idx="0">
                  <c:v>9.6240601503759404E-2</c:v>
                </c:pt>
                <c:pt idx="1">
                  <c:v>6.1654135338345864E-2</c:v>
                </c:pt>
                <c:pt idx="2">
                  <c:v>0.10225563909774436</c:v>
                </c:pt>
                <c:pt idx="3">
                  <c:v>0.73984962406015042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B-4AF5-9A58-34E21E464F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4384"/>
        <c:axId val="968900032"/>
      </c:barChart>
      <c:catAx>
        <c:axId val="96890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900032"/>
        <c:crosses val="autoZero"/>
        <c:auto val="1"/>
        <c:lblAlgn val="ctr"/>
        <c:lblOffset val="100"/>
        <c:noMultiLvlLbl val="0"/>
      </c:catAx>
      <c:valAx>
        <c:axId val="96890003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438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P_13!$C$11:$C$15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P_13!$E$11:$E$15</c:f>
              <c:numCache>
                <c:formatCode>0%</c:formatCode>
                <c:ptCount val="5"/>
                <c:pt idx="0">
                  <c:v>7.5187969924812026E-3</c:v>
                </c:pt>
                <c:pt idx="1">
                  <c:v>4.06015037593985E-2</c:v>
                </c:pt>
                <c:pt idx="2">
                  <c:v>0.5022556390977444</c:v>
                </c:pt>
                <c:pt idx="3">
                  <c:v>0.44360902255639095</c:v>
                </c:pt>
                <c:pt idx="4">
                  <c:v>6.0150375939849628E-3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9D4-82FF-2CB4C1B69E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6560"/>
        <c:axId val="968898944"/>
      </c:barChart>
      <c:catAx>
        <c:axId val="96890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898944"/>
        <c:crosses val="autoZero"/>
        <c:auto val="1"/>
        <c:lblAlgn val="ctr"/>
        <c:lblOffset val="100"/>
        <c:noMultiLvlLbl val="0"/>
      </c:catAx>
      <c:valAx>
        <c:axId val="96889894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656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P_13!$C$23:$C$27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P_13!$E$23:$E$27</c:f>
              <c:numCache>
                <c:formatCode>0%</c:formatCode>
                <c:ptCount val="5"/>
                <c:pt idx="0">
                  <c:v>1.5037593984962407E-3</c:v>
                </c:pt>
                <c:pt idx="1">
                  <c:v>4.9624060150375938E-2</c:v>
                </c:pt>
                <c:pt idx="2">
                  <c:v>0.52030075187969926</c:v>
                </c:pt>
                <c:pt idx="3">
                  <c:v>0.35789473684210527</c:v>
                </c:pt>
                <c:pt idx="4">
                  <c:v>7.067669172932331E-2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7-4818-9494-46B5C0AE7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3840"/>
        <c:axId val="968893504"/>
      </c:barChart>
      <c:catAx>
        <c:axId val="9689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893504"/>
        <c:crosses val="autoZero"/>
        <c:auto val="1"/>
        <c:lblAlgn val="ctr"/>
        <c:lblOffset val="100"/>
        <c:noMultiLvlLbl val="0"/>
      </c:catAx>
      <c:valAx>
        <c:axId val="96889350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38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P_13!$C$35:$C$39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P_13!$E$35:$E$39</c:f>
              <c:numCache>
                <c:formatCode>0%</c:formatCode>
                <c:ptCount val="5"/>
                <c:pt idx="0">
                  <c:v>4.5112781954887221E-3</c:v>
                </c:pt>
                <c:pt idx="1">
                  <c:v>2.8571428571428571E-2</c:v>
                </c:pt>
                <c:pt idx="2">
                  <c:v>0.42857142857142855</c:v>
                </c:pt>
                <c:pt idx="3">
                  <c:v>0.53082706766917298</c:v>
                </c:pt>
                <c:pt idx="4">
                  <c:v>7.5187969924812026E-3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2-4FC1-8ACB-9AE281692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5472"/>
        <c:axId val="968892416"/>
      </c:barChart>
      <c:catAx>
        <c:axId val="96890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892416"/>
        <c:crosses val="autoZero"/>
        <c:auto val="1"/>
        <c:lblAlgn val="ctr"/>
        <c:lblOffset val="100"/>
        <c:noMultiLvlLbl val="0"/>
      </c:catAx>
      <c:valAx>
        <c:axId val="96889241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547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P_13!$C$47:$C$51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P_13!$E$47:$E$51</c:f>
              <c:numCache>
                <c:formatCode>0%</c:formatCode>
                <c:ptCount val="5"/>
                <c:pt idx="0">
                  <c:v>1.5037593984962405E-2</c:v>
                </c:pt>
                <c:pt idx="1">
                  <c:v>0.11278195488721804</c:v>
                </c:pt>
                <c:pt idx="2">
                  <c:v>0.46165413533834587</c:v>
                </c:pt>
                <c:pt idx="3">
                  <c:v>0.23458646616541354</c:v>
                </c:pt>
                <c:pt idx="4">
                  <c:v>0.17593984962406015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C-495D-AEA5-1188FF6D69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895136"/>
        <c:axId val="968895680"/>
      </c:barChart>
      <c:catAx>
        <c:axId val="96889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895680"/>
        <c:crosses val="autoZero"/>
        <c:auto val="1"/>
        <c:lblAlgn val="ctr"/>
        <c:lblOffset val="100"/>
        <c:noMultiLvlLbl val="0"/>
      </c:catAx>
      <c:valAx>
        <c:axId val="96889568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8951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15026246719161"/>
          <c:y val="5.0704612047837321E-2"/>
          <c:w val="0.54696084864391958"/>
          <c:h val="0.89836950940594351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62F-4130-B32E-6AA7DFA60F4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P_2!$C$11:$C$22</c:f>
              <c:strCache>
                <c:ptCount val="12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Siete</c:v>
                </c:pt>
                <c:pt idx="7">
                  <c:v>Ocho</c:v>
                </c:pt>
                <c:pt idx="8">
                  <c:v>Nueve</c:v>
                </c:pt>
                <c:pt idx="9">
                  <c:v>Diez</c:v>
                </c:pt>
                <c:pt idx="10">
                  <c:v>Entre once y veinte</c:v>
                </c:pt>
                <c:pt idx="11">
                  <c:v>Todas</c:v>
                </c:pt>
              </c:strCache>
            </c:strRef>
          </c:cat>
          <c:val>
            <c:numRef>
              <c:f>P_2!$E$11:$E$22</c:f>
              <c:numCache>
                <c:formatCode>0%</c:formatCode>
                <c:ptCount val="12"/>
                <c:pt idx="0">
                  <c:v>0.5022556390977444</c:v>
                </c:pt>
                <c:pt idx="1">
                  <c:v>0.19097744360902255</c:v>
                </c:pt>
                <c:pt idx="2">
                  <c:v>0.13834586466165413</c:v>
                </c:pt>
                <c:pt idx="3">
                  <c:v>6.9172932330827067E-2</c:v>
                </c:pt>
                <c:pt idx="4">
                  <c:v>3.9097744360902256E-2</c:v>
                </c:pt>
                <c:pt idx="5">
                  <c:v>1.6541353383458645E-2</c:v>
                </c:pt>
                <c:pt idx="6">
                  <c:v>7.5187969924812026E-3</c:v>
                </c:pt>
                <c:pt idx="7">
                  <c:v>7.5187969924812026E-3</c:v>
                </c:pt>
                <c:pt idx="8">
                  <c:v>1.0526315789473684E-2</c:v>
                </c:pt>
                <c:pt idx="9">
                  <c:v>4.5112781954887221E-3</c:v>
                </c:pt>
                <c:pt idx="10">
                  <c:v>6.0150375939849628E-3</c:v>
                </c:pt>
                <c:pt idx="11">
                  <c:v>7.5187969924812026E-3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F-4130-B32E-6AA7DFA60F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23"/>
        <c:axId val="935098576"/>
        <c:axId val="935090960"/>
      </c:barChart>
      <c:catAx>
        <c:axId val="935098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 b="0"/>
            </a:pPr>
            <a:endParaRPr lang="es-CO"/>
          </a:p>
        </c:txPr>
        <c:crossAx val="935090960"/>
        <c:crosses val="autoZero"/>
        <c:auto val="1"/>
        <c:lblAlgn val="ctr"/>
        <c:lblOffset val="100"/>
        <c:noMultiLvlLbl val="0"/>
      </c:catAx>
      <c:valAx>
        <c:axId val="935090960"/>
        <c:scaling>
          <c:orientation val="minMax"/>
          <c:max val="1"/>
        </c:scaling>
        <c:delete val="1"/>
        <c:axPos val="t"/>
        <c:numFmt formatCode="0%" sourceLinked="1"/>
        <c:majorTickMark val="out"/>
        <c:minorTickMark val="none"/>
        <c:tickLblPos val="nextTo"/>
        <c:crossAx val="935098576"/>
        <c:crosses val="autoZero"/>
        <c:crossBetween val="between"/>
      </c:valAx>
      <c:spPr>
        <a:noFill/>
        <a:ln cmpd="sng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P_13!$C$59:$C$63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P_13!$E$59:$E$63</c:f>
              <c:numCache>
                <c:formatCode>0%</c:formatCode>
                <c:ptCount val="5"/>
                <c:pt idx="0">
                  <c:v>6.0150375939849628E-3</c:v>
                </c:pt>
                <c:pt idx="1">
                  <c:v>4.9624060150375938E-2</c:v>
                </c:pt>
                <c:pt idx="2">
                  <c:v>0.56541353383458648</c:v>
                </c:pt>
                <c:pt idx="3">
                  <c:v>0.34887218045112783</c:v>
                </c:pt>
                <c:pt idx="4">
                  <c:v>3.007518796992481E-2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E-4C66-B309-06F68009C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900576"/>
        <c:axId val="968901120"/>
      </c:barChart>
      <c:catAx>
        <c:axId val="9689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8901120"/>
        <c:crosses val="autoZero"/>
        <c:auto val="1"/>
        <c:lblAlgn val="ctr"/>
        <c:lblOffset val="100"/>
        <c:noMultiLvlLbl val="0"/>
      </c:catAx>
      <c:valAx>
        <c:axId val="9689011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890057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P_13!$C$71:$C$75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P_13!$E$71:$E$75</c:f>
              <c:numCache>
                <c:formatCode>0%</c:formatCode>
                <c:ptCount val="5"/>
                <c:pt idx="0">
                  <c:v>9.0225563909774441E-3</c:v>
                </c:pt>
                <c:pt idx="1">
                  <c:v>8.2706766917293228E-2</c:v>
                </c:pt>
                <c:pt idx="2">
                  <c:v>0.52781954887218041</c:v>
                </c:pt>
                <c:pt idx="3">
                  <c:v>0.33684210526315789</c:v>
                </c:pt>
                <c:pt idx="4">
                  <c:v>4.3609022556390979E-2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B-4E86-B0F6-48263C94B0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59456"/>
        <c:axId val="969553472"/>
      </c:barChart>
      <c:catAx>
        <c:axId val="96955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53472"/>
        <c:crosses val="autoZero"/>
        <c:auto val="1"/>
        <c:lblAlgn val="ctr"/>
        <c:lblOffset val="100"/>
        <c:noMultiLvlLbl val="0"/>
      </c:catAx>
      <c:valAx>
        <c:axId val="96955347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5945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P_13!$C$83:$C$87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P_13!$E$83:$E$87</c:f>
              <c:numCache>
                <c:formatCode>0%</c:formatCode>
                <c:ptCount val="5"/>
                <c:pt idx="0">
                  <c:v>7.5187969924812026E-3</c:v>
                </c:pt>
                <c:pt idx="1">
                  <c:v>3.308270676691729E-2</c:v>
                </c:pt>
                <c:pt idx="2">
                  <c:v>0.47969924812030074</c:v>
                </c:pt>
                <c:pt idx="3">
                  <c:v>0.46015037593984964</c:v>
                </c:pt>
                <c:pt idx="4">
                  <c:v>1.9548872180451128E-2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9-4474-B3FB-EE6BCD84FC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54560"/>
        <c:axId val="969562720"/>
      </c:barChart>
      <c:catAx>
        <c:axId val="96955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62720"/>
        <c:crosses val="autoZero"/>
        <c:auto val="1"/>
        <c:lblAlgn val="ctr"/>
        <c:lblOffset val="100"/>
        <c:noMultiLvlLbl val="0"/>
      </c:catAx>
      <c:valAx>
        <c:axId val="9695627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5456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P_13!$C$95:$C$99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P_13!$E$95:$E$99</c:f>
              <c:numCache>
                <c:formatCode>0%</c:formatCode>
                <c:ptCount val="5"/>
                <c:pt idx="0">
                  <c:v>1.5037593984962407E-3</c:v>
                </c:pt>
                <c:pt idx="1">
                  <c:v>3.6090225563909777E-2</c:v>
                </c:pt>
                <c:pt idx="2">
                  <c:v>0.47368421052631576</c:v>
                </c:pt>
                <c:pt idx="3">
                  <c:v>0.48421052631578942</c:v>
                </c:pt>
                <c:pt idx="4">
                  <c:v>4.5112781954887221E-3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C-4751-9D25-F944B4E65E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55648"/>
        <c:axId val="969551296"/>
      </c:barChart>
      <c:catAx>
        <c:axId val="969555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51296"/>
        <c:crosses val="autoZero"/>
        <c:auto val="1"/>
        <c:lblAlgn val="ctr"/>
        <c:lblOffset val="100"/>
        <c:noMultiLvlLbl val="0"/>
      </c:catAx>
      <c:valAx>
        <c:axId val="96955129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5564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P_13!$C$107:$C$111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P_13!$E$107:$E$111</c:f>
              <c:numCache>
                <c:formatCode>0%</c:formatCode>
                <c:ptCount val="5"/>
                <c:pt idx="0">
                  <c:v>1.5037593984962407E-3</c:v>
                </c:pt>
                <c:pt idx="1">
                  <c:v>1.5037593984962405E-2</c:v>
                </c:pt>
                <c:pt idx="2">
                  <c:v>0.40150375939849625</c:v>
                </c:pt>
                <c:pt idx="3">
                  <c:v>0.57443609022556386</c:v>
                </c:pt>
                <c:pt idx="4">
                  <c:v>7.5187969924812026E-3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7-4D4B-8FD3-7A77971FC7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56736"/>
        <c:axId val="969556192"/>
      </c:barChart>
      <c:catAx>
        <c:axId val="9695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56192"/>
        <c:crosses val="autoZero"/>
        <c:auto val="1"/>
        <c:lblAlgn val="ctr"/>
        <c:lblOffset val="100"/>
        <c:noMultiLvlLbl val="0"/>
      </c:catAx>
      <c:valAx>
        <c:axId val="96955619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567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15026246719161"/>
          <c:y val="5.0704612047837321E-2"/>
          <c:w val="0.54696084864391958"/>
          <c:h val="0.898369509405943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6D9-4723-AB40-52114989B66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P_15!$C$11:$C$19</c:f>
              <c:strCache>
                <c:ptCount val="6"/>
                <c:pt idx="0">
                  <c:v>Redes sociales como Facebook o Twitter</c:v>
                </c:pt>
                <c:pt idx="1">
                  <c:v>Página oficial del evento</c:v>
                </c:pt>
                <c:pt idx="2">
                  <c:v>Otras páginas</c:v>
                </c:pt>
                <c:pt idx="3">
                  <c:v>NS/NR</c:v>
                </c:pt>
                <c:pt idx="4">
                  <c:v>No aplica (No se enteró por internet)</c:v>
                </c:pt>
                <c:pt idx="5">
                  <c:v>Total</c:v>
                </c:pt>
              </c:strCache>
            </c:strRef>
          </c:cat>
          <c:val>
            <c:numRef>
              <c:f>P_15!$E$11:$E$19</c:f>
              <c:numCache>
                <c:formatCode>0%</c:formatCode>
                <c:ptCount val="9"/>
                <c:pt idx="0">
                  <c:v>0.29473684210526313</c:v>
                </c:pt>
                <c:pt idx="1">
                  <c:v>7.6691729323308269E-2</c:v>
                </c:pt>
                <c:pt idx="2">
                  <c:v>4.06015037593985E-2</c:v>
                </c:pt>
                <c:pt idx="3">
                  <c:v>5.5639097744360905E-2</c:v>
                </c:pt>
                <c:pt idx="4">
                  <c:v>0.53233082706766921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9-4723-AB40-52114989B6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23"/>
        <c:axId val="969552928"/>
        <c:axId val="969565984"/>
      </c:barChart>
      <c:catAx>
        <c:axId val="9695529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 b="0"/>
            </a:pPr>
            <a:endParaRPr lang="es-CO"/>
          </a:p>
        </c:txPr>
        <c:crossAx val="969565984"/>
        <c:crosses val="autoZero"/>
        <c:auto val="1"/>
        <c:lblAlgn val="ctr"/>
        <c:lblOffset val="100"/>
        <c:noMultiLvlLbl val="0"/>
      </c:catAx>
      <c:valAx>
        <c:axId val="969565984"/>
        <c:scaling>
          <c:orientation val="minMax"/>
          <c:max val="1"/>
        </c:scaling>
        <c:delete val="1"/>
        <c:axPos val="t"/>
        <c:numFmt formatCode="0%" sourceLinked="1"/>
        <c:majorTickMark val="out"/>
        <c:minorTickMark val="none"/>
        <c:tickLblPos val="nextTo"/>
        <c:crossAx val="969552928"/>
        <c:crosses val="autoZero"/>
        <c:crossBetween val="between"/>
      </c:valAx>
      <c:spPr>
        <a:noFill/>
        <a:ln cmpd="sng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3.1780258236951152E-2"/>
          <c:w val="0.91589705315271597"/>
          <c:h val="0.7972999528905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P_15!$C$11:$C$15</c:f>
              <c:strCache>
                <c:ptCount val="5"/>
                <c:pt idx="0">
                  <c:v>Redes sociales como Facebook o Twitter</c:v>
                </c:pt>
                <c:pt idx="1">
                  <c:v>Página oficial del evento</c:v>
                </c:pt>
                <c:pt idx="2">
                  <c:v>Otras páginas</c:v>
                </c:pt>
                <c:pt idx="3">
                  <c:v>NS/NR</c:v>
                </c:pt>
                <c:pt idx="4">
                  <c:v>No aplica (No se enteró por internet)</c:v>
                </c:pt>
              </c:strCache>
            </c:strRef>
          </c:cat>
          <c:val>
            <c:numRef>
              <c:f>P_15!$E$11:$E$15</c:f>
              <c:numCache>
                <c:formatCode>0%</c:formatCode>
                <c:ptCount val="5"/>
                <c:pt idx="0">
                  <c:v>0.29473684210526313</c:v>
                </c:pt>
                <c:pt idx="1">
                  <c:v>7.6691729323308269E-2</c:v>
                </c:pt>
                <c:pt idx="2">
                  <c:v>4.06015037593985E-2</c:v>
                </c:pt>
                <c:pt idx="3">
                  <c:v>5.5639097744360905E-2</c:v>
                </c:pt>
                <c:pt idx="4">
                  <c:v>0.53233082706766921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4-4031-B591-854E14593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55104"/>
        <c:axId val="969564352"/>
      </c:barChart>
      <c:catAx>
        <c:axId val="9695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64352"/>
        <c:crosses val="autoZero"/>
        <c:auto val="1"/>
        <c:lblAlgn val="ctr"/>
        <c:lblOffset val="100"/>
        <c:noMultiLvlLbl val="0"/>
      </c:catAx>
      <c:valAx>
        <c:axId val="96956435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5510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P_17!$C$13:$C$16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P_17!$E$13:$E$16</c:f>
              <c:numCache>
                <c:formatCode>0%</c:formatCode>
                <c:ptCount val="4"/>
                <c:pt idx="0">
                  <c:v>0.84511278195488726</c:v>
                </c:pt>
                <c:pt idx="1">
                  <c:v>9.3233082706766932E-2</c:v>
                </c:pt>
                <c:pt idx="2">
                  <c:v>2.4060150375939851E-2</c:v>
                </c:pt>
                <c:pt idx="3">
                  <c:v>3.7593984962406013E-2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92E-8BF9-CDFDBCD59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61632"/>
        <c:axId val="969554016"/>
      </c:barChart>
      <c:catAx>
        <c:axId val="969561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554016"/>
        <c:crosses val="autoZero"/>
        <c:auto val="1"/>
        <c:lblAlgn val="ctr"/>
        <c:lblOffset val="100"/>
        <c:noMultiLvlLbl val="0"/>
      </c:catAx>
      <c:valAx>
        <c:axId val="96955401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616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P_17!$C$23:$C$26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P_17!$E$23:$E$26</c:f>
              <c:numCache>
                <c:formatCode>0%</c:formatCode>
                <c:ptCount val="4"/>
                <c:pt idx="0">
                  <c:v>0.31879699248120302</c:v>
                </c:pt>
                <c:pt idx="1">
                  <c:v>0.36390977443609024</c:v>
                </c:pt>
                <c:pt idx="2">
                  <c:v>0.24962406015037594</c:v>
                </c:pt>
                <c:pt idx="3">
                  <c:v>6.7669172932330823E-2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B-43B2-9E22-657F176AF0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563264"/>
        <c:axId val="970583056"/>
      </c:barChart>
      <c:catAx>
        <c:axId val="9695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83056"/>
        <c:crosses val="autoZero"/>
        <c:auto val="1"/>
        <c:lblAlgn val="ctr"/>
        <c:lblOffset val="100"/>
        <c:noMultiLvlLbl val="0"/>
      </c:catAx>
      <c:valAx>
        <c:axId val="97058305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6956326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P_17!$C$34:$C$37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P_17!$E$34:$E$37</c:f>
              <c:numCache>
                <c:formatCode>0%</c:formatCode>
                <c:ptCount val="4"/>
                <c:pt idx="0">
                  <c:v>0.86015037593984967</c:v>
                </c:pt>
                <c:pt idx="1">
                  <c:v>6.4661654135338351E-2</c:v>
                </c:pt>
                <c:pt idx="2">
                  <c:v>2.2556390977443604E-2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A-4DC3-AF23-DC104F7DA9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77616"/>
        <c:axId val="970579792"/>
      </c:barChart>
      <c:catAx>
        <c:axId val="97057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79792"/>
        <c:crosses val="autoZero"/>
        <c:auto val="1"/>
        <c:lblAlgn val="ctr"/>
        <c:lblOffset val="100"/>
        <c:noMultiLvlLbl val="0"/>
      </c:catAx>
      <c:valAx>
        <c:axId val="97057979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776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P_3!$C$11:$C$14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 Asiste por primera vez)</c:v>
                </c:pt>
              </c:strCache>
            </c:strRef>
          </c:cat>
          <c:val>
            <c:numRef>
              <c:f>P_3!$E$11:$E$14</c:f>
              <c:numCache>
                <c:formatCode>0%</c:formatCode>
                <c:ptCount val="4"/>
                <c:pt idx="0">
                  <c:v>0.30676691729323308</c:v>
                </c:pt>
                <c:pt idx="1">
                  <c:v>0.16691729323308274</c:v>
                </c:pt>
                <c:pt idx="2">
                  <c:v>2.4060150375939851E-2</c:v>
                </c:pt>
                <c:pt idx="3">
                  <c:v>0.5022556390977444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096944"/>
        <c:axId val="935100208"/>
      </c:barChart>
      <c:catAx>
        <c:axId val="93509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00208"/>
        <c:crosses val="autoZero"/>
        <c:auto val="1"/>
        <c:lblAlgn val="ctr"/>
        <c:lblOffset val="100"/>
        <c:noMultiLvlLbl val="0"/>
      </c:catAx>
      <c:valAx>
        <c:axId val="93510020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09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P_17!$C$45:$C$48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P_17!$E$45:$E$48</c:f>
              <c:numCache>
                <c:formatCode>0%</c:formatCode>
                <c:ptCount val="4"/>
                <c:pt idx="0">
                  <c:v>0.86466165413533824</c:v>
                </c:pt>
                <c:pt idx="1">
                  <c:v>7.2180451127819553E-2</c:v>
                </c:pt>
                <c:pt idx="2">
                  <c:v>1.5037593984962405E-2</c:v>
                </c:pt>
                <c:pt idx="3">
                  <c:v>4.8120300751879702E-2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5-40A5-99F2-D01E760C58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75984"/>
        <c:axId val="970584144"/>
      </c:barChart>
      <c:catAx>
        <c:axId val="97057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84144"/>
        <c:crosses val="autoZero"/>
        <c:auto val="1"/>
        <c:lblAlgn val="ctr"/>
        <c:lblOffset val="100"/>
        <c:noMultiLvlLbl val="0"/>
      </c:catAx>
      <c:valAx>
        <c:axId val="97058414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7598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P_17!$C$56:$C$59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P_17!$E$56:$E$59</c:f>
              <c:numCache>
                <c:formatCode>0%</c:formatCode>
                <c:ptCount val="4"/>
                <c:pt idx="0">
                  <c:v>0.8225563909774436</c:v>
                </c:pt>
                <c:pt idx="1">
                  <c:v>9.3233082706766932E-2</c:v>
                </c:pt>
                <c:pt idx="2">
                  <c:v>3.007518796992481E-2</c:v>
                </c:pt>
                <c:pt idx="3">
                  <c:v>5.4135338345864661E-2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B-4572-A0B9-1ADAEC7A0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84688"/>
        <c:axId val="970573264"/>
      </c:barChart>
      <c:catAx>
        <c:axId val="97058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73264"/>
        <c:crosses val="autoZero"/>
        <c:auto val="1"/>
        <c:lblAlgn val="ctr"/>
        <c:lblOffset val="100"/>
        <c:noMultiLvlLbl val="0"/>
      </c:catAx>
      <c:valAx>
        <c:axId val="97057326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8468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28735632183908E-2"/>
          <c:y val="0.10590332458442694"/>
          <c:w val="0.94942528735632181"/>
          <c:h val="0.53003791192767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P_17!$D$86</c:f>
              <c:strCache>
                <c:ptCount val="1"/>
                <c:pt idx="0">
                  <c:v>Mucho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P_17!$C$87:$C$91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 </c:v>
                </c:pt>
                <c:pt idx="3">
                  <c:v>Realizar actividades distintas a las habituales</c:v>
                </c:pt>
                <c:pt idx="4">
                  <c:v>Sentirse orgulloso de la ciudad por su oferta cultural</c:v>
                </c:pt>
              </c:strCache>
            </c:strRef>
          </c:cat>
          <c:val>
            <c:numRef>
              <c:f>P_17!$D$87:$D$91</c:f>
              <c:numCache>
                <c:formatCode>0%</c:formatCode>
                <c:ptCount val="5"/>
                <c:pt idx="0">
                  <c:v>0.84511278195488726</c:v>
                </c:pt>
                <c:pt idx="1">
                  <c:v>0.31879699248120302</c:v>
                </c:pt>
                <c:pt idx="2">
                  <c:v>0.86015037593984967</c:v>
                </c:pt>
                <c:pt idx="3">
                  <c:v>0.86466165413533824</c:v>
                </c:pt>
                <c:pt idx="4">
                  <c:v>0.8225563909774436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A-4920-9182-7FE2A5A32B47}"/>
            </c:ext>
          </c:extLst>
        </c:ser>
        <c:ser>
          <c:idx val="1"/>
          <c:order val="1"/>
          <c:tx>
            <c:strRef>
              <c:f>P_17!$E$86</c:f>
              <c:strCache>
                <c:ptCount val="1"/>
                <c:pt idx="0">
                  <c:v>Poco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P_17!$C$87:$C$91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 </c:v>
                </c:pt>
                <c:pt idx="3">
                  <c:v>Realizar actividades distintas a las habituales</c:v>
                </c:pt>
                <c:pt idx="4">
                  <c:v>Sentirse orgulloso de la ciudad por su oferta cultural</c:v>
                </c:pt>
              </c:strCache>
            </c:strRef>
          </c:cat>
          <c:val>
            <c:numRef>
              <c:f>P_17!$E$87:$E$91</c:f>
              <c:numCache>
                <c:formatCode>0%</c:formatCode>
                <c:ptCount val="5"/>
                <c:pt idx="0">
                  <c:v>9.3233082706766932E-2</c:v>
                </c:pt>
                <c:pt idx="1">
                  <c:v>0.36390977443609024</c:v>
                </c:pt>
                <c:pt idx="2">
                  <c:v>6.4661654135338351E-2</c:v>
                </c:pt>
                <c:pt idx="3">
                  <c:v>7.2180451127819553E-2</c:v>
                </c:pt>
                <c:pt idx="4">
                  <c:v>9.3233082706766932E-2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A-4920-9182-7FE2A5A32B47}"/>
            </c:ext>
          </c:extLst>
        </c:ser>
        <c:ser>
          <c:idx val="2"/>
          <c:order val="2"/>
          <c:tx>
            <c:strRef>
              <c:f>P_17!$F$86</c:f>
              <c:strCache>
                <c:ptCount val="1"/>
                <c:pt idx="0">
                  <c:v>Nada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P_17!$C$87:$C$91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 </c:v>
                </c:pt>
                <c:pt idx="3">
                  <c:v>Realizar actividades distintas a las habituales</c:v>
                </c:pt>
                <c:pt idx="4">
                  <c:v>Sentirse orgulloso de la ciudad por su oferta cultural</c:v>
                </c:pt>
              </c:strCache>
            </c:strRef>
          </c:cat>
          <c:val>
            <c:numRef>
              <c:f>P_17!$F$87:$F$91</c:f>
              <c:numCache>
                <c:formatCode>0%</c:formatCode>
                <c:ptCount val="5"/>
                <c:pt idx="0">
                  <c:v>2.4060150375939851E-2</c:v>
                </c:pt>
                <c:pt idx="1">
                  <c:v>0.24962406015037594</c:v>
                </c:pt>
                <c:pt idx="2">
                  <c:v>2.2556390977443604E-2</c:v>
                </c:pt>
                <c:pt idx="3">
                  <c:v>1.5037593984962405E-2</c:v>
                </c:pt>
                <c:pt idx="4">
                  <c:v>3.007518796992481E-2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A-4920-9182-7FE2A5A32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25478656"/>
        <c:axId val="1125482464"/>
      </c:barChart>
      <c:catAx>
        <c:axId val="112547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5482464"/>
        <c:crosses val="autoZero"/>
        <c:auto val="1"/>
        <c:lblAlgn val="ctr"/>
        <c:lblOffset val="100"/>
        <c:noMultiLvlLbl val="0"/>
      </c:catAx>
      <c:valAx>
        <c:axId val="11254824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2547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693818445108154"/>
          <c:y val="0.875"/>
          <c:w val="0.22971201013666395"/>
          <c:h val="7.2533902012248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P_18!$C$13:$C$17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P_18!$E$13:$E$17</c:f>
              <c:numCache>
                <c:formatCode>0%</c:formatCode>
                <c:ptCount val="5"/>
                <c:pt idx="0">
                  <c:v>5.4135338345864661E-2</c:v>
                </c:pt>
                <c:pt idx="1">
                  <c:v>0.14586466165413534</c:v>
                </c:pt>
                <c:pt idx="2">
                  <c:v>0.41353383458646609</c:v>
                </c:pt>
                <c:pt idx="3">
                  <c:v>0.3819548872180451</c:v>
                </c:pt>
                <c:pt idx="4">
                  <c:v>4.5112781954887221E-3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73808"/>
        <c:axId val="970578160"/>
      </c:barChart>
      <c:catAx>
        <c:axId val="97057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78160"/>
        <c:crosses val="autoZero"/>
        <c:auto val="1"/>
        <c:lblAlgn val="ctr"/>
        <c:lblOffset val="100"/>
        <c:noMultiLvlLbl val="0"/>
      </c:catAx>
      <c:valAx>
        <c:axId val="97057816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7380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P_18!$C$24:$C$28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P_18!$E$24:$E$28</c:f>
              <c:numCache>
                <c:formatCode>0%</c:formatCode>
                <c:ptCount val="5"/>
                <c:pt idx="0">
                  <c:v>0.38345864661654133</c:v>
                </c:pt>
                <c:pt idx="1">
                  <c:v>0.39398496240601505</c:v>
                </c:pt>
                <c:pt idx="2">
                  <c:v>0.11578947368421053</c:v>
                </c:pt>
                <c:pt idx="3">
                  <c:v>9.0225563909774417E-2</c:v>
                </c:pt>
                <c:pt idx="4">
                  <c:v>1.6541353383458645E-2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2-4C49-9FC0-A3CB185FA2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75440"/>
        <c:axId val="970580336"/>
      </c:barChart>
      <c:catAx>
        <c:axId val="97057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80336"/>
        <c:crosses val="autoZero"/>
        <c:auto val="1"/>
        <c:lblAlgn val="ctr"/>
        <c:lblOffset val="100"/>
        <c:noMultiLvlLbl val="0"/>
      </c:catAx>
      <c:valAx>
        <c:axId val="97058033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754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P_18!$C$35:$C$39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P_18!$E$35:$E$39</c:f>
              <c:numCache>
                <c:formatCode>0%</c:formatCode>
                <c:ptCount val="5"/>
                <c:pt idx="0">
                  <c:v>6.1654135338345864E-2</c:v>
                </c:pt>
                <c:pt idx="1">
                  <c:v>0.25563909774436089</c:v>
                </c:pt>
                <c:pt idx="2">
                  <c:v>0.41203007518796997</c:v>
                </c:pt>
                <c:pt idx="3">
                  <c:v>0.26165413533834586</c:v>
                </c:pt>
                <c:pt idx="4">
                  <c:v>9.0225563909774441E-3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B3F-8380-C6A0C4AB9B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72720"/>
        <c:axId val="970576528"/>
      </c:barChart>
      <c:catAx>
        <c:axId val="97057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76528"/>
        <c:crosses val="autoZero"/>
        <c:auto val="1"/>
        <c:lblAlgn val="ctr"/>
        <c:lblOffset val="100"/>
        <c:noMultiLvlLbl val="0"/>
      </c:catAx>
      <c:valAx>
        <c:axId val="97057652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7272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P_18!$C$46:$C$50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P_18!$E$46:$E$50</c:f>
              <c:numCache>
                <c:formatCode>0%</c:formatCode>
                <c:ptCount val="5"/>
                <c:pt idx="0">
                  <c:v>3.4586466165413533E-2</c:v>
                </c:pt>
                <c:pt idx="1">
                  <c:v>9.4736842105263175E-2</c:v>
                </c:pt>
                <c:pt idx="2">
                  <c:v>0.39849624060150374</c:v>
                </c:pt>
                <c:pt idx="3">
                  <c:v>0.45263157894736844</c:v>
                </c:pt>
                <c:pt idx="4">
                  <c:v>1.9548872180451128E-2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B-4899-B83E-30EC40A357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85232"/>
        <c:axId val="970583600"/>
      </c:barChart>
      <c:catAx>
        <c:axId val="97058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0583600"/>
        <c:crosses val="autoZero"/>
        <c:auto val="1"/>
        <c:lblAlgn val="ctr"/>
        <c:lblOffset val="100"/>
        <c:noMultiLvlLbl val="0"/>
      </c:catAx>
      <c:valAx>
        <c:axId val="97058360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05852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P_18!$C$58:$C$62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P_18!$E$58:$E$62</c:f>
              <c:numCache>
                <c:formatCode>0%</c:formatCode>
                <c:ptCount val="5"/>
                <c:pt idx="0">
                  <c:v>4.9624060150375938E-2</c:v>
                </c:pt>
                <c:pt idx="1">
                  <c:v>0.14436090225563911</c:v>
                </c:pt>
                <c:pt idx="2">
                  <c:v>0.37593984962406013</c:v>
                </c:pt>
                <c:pt idx="3">
                  <c:v>0.41654135338345866</c:v>
                </c:pt>
                <c:pt idx="4">
                  <c:v>1.3533834586466165E-2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1-45E3-B153-76264FBD08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62560"/>
        <c:axId val="971268000"/>
      </c:barChart>
      <c:catAx>
        <c:axId val="97126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68000"/>
        <c:crosses val="autoZero"/>
        <c:auto val="1"/>
        <c:lblAlgn val="ctr"/>
        <c:lblOffset val="100"/>
        <c:noMultiLvlLbl val="0"/>
      </c:catAx>
      <c:valAx>
        <c:axId val="97126800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6256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22438152677727E-2"/>
          <c:y val="0.18398609264750998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P_18!$C$70:$C$74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P_18!$E$70:$E$74</c:f>
              <c:numCache>
                <c:formatCode>0%</c:formatCode>
                <c:ptCount val="5"/>
                <c:pt idx="0">
                  <c:v>3.1578947368421054E-2</c:v>
                </c:pt>
                <c:pt idx="1">
                  <c:v>5.7142857142857141E-2</c:v>
                </c:pt>
                <c:pt idx="2">
                  <c:v>0.38947368421052631</c:v>
                </c:pt>
                <c:pt idx="3">
                  <c:v>0.51278195488721801</c:v>
                </c:pt>
                <c:pt idx="4">
                  <c:v>9.0225563909774441E-3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E9-B185-AFDE755AA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67456"/>
        <c:axId val="971265280"/>
      </c:barChart>
      <c:catAx>
        <c:axId val="971267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65280"/>
        <c:crosses val="autoZero"/>
        <c:auto val="1"/>
        <c:lblAlgn val="ctr"/>
        <c:lblOffset val="100"/>
        <c:noMultiLvlLbl val="0"/>
      </c:catAx>
      <c:valAx>
        <c:axId val="97126528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6745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22438152677727E-2"/>
          <c:y val="0.18398609264750998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P_18!$C$82:$C$86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P_18!$E$82:$E$86</c:f>
              <c:numCache>
                <c:formatCode>0%</c:formatCode>
                <c:ptCount val="5"/>
                <c:pt idx="0">
                  <c:v>3.308270676691729E-2</c:v>
                </c:pt>
                <c:pt idx="1">
                  <c:v>9.0225563909774417E-2</c:v>
                </c:pt>
                <c:pt idx="2">
                  <c:v>0.41353383458646609</c:v>
                </c:pt>
                <c:pt idx="3">
                  <c:v>0.4481203007518797</c:v>
                </c:pt>
                <c:pt idx="4">
                  <c:v>1.5037593984962405E-2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2-460E-9AD2-D5E80E7E2C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71808"/>
        <c:axId val="971259296"/>
      </c:barChart>
      <c:catAx>
        <c:axId val="97127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59296"/>
        <c:crosses val="autoZero"/>
        <c:auto val="1"/>
        <c:lblAlgn val="ctr"/>
        <c:lblOffset val="100"/>
        <c:noMultiLvlLbl val="0"/>
      </c:catAx>
      <c:valAx>
        <c:axId val="97125929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7180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P_4!$C$11:$C$15</c:f>
              <c:strCache>
                <c:ptCount val="5"/>
                <c:pt idx="0">
                  <c:v>Mejoró</c:v>
                </c:pt>
                <c:pt idx="1">
                  <c:v>Sigue igual</c:v>
                </c:pt>
                <c:pt idx="2">
                  <c:v>Empeoró</c:v>
                </c:pt>
                <c:pt idx="3">
                  <c:v>NS/NR</c:v>
                </c:pt>
                <c:pt idx="4">
                  <c:v>No aplica (No asitió anteriormente)</c:v>
                </c:pt>
              </c:strCache>
            </c:strRef>
          </c:cat>
          <c:val>
            <c:numRef>
              <c:f>P_4!$E$11:$E$15</c:f>
              <c:numCache>
                <c:formatCode>0%</c:formatCode>
                <c:ptCount val="5"/>
                <c:pt idx="0">
                  <c:v>0.15939849624060151</c:v>
                </c:pt>
                <c:pt idx="1">
                  <c:v>8.7218045112781958E-2</c:v>
                </c:pt>
                <c:pt idx="2">
                  <c:v>4.06015037593985E-2</c:v>
                </c:pt>
                <c:pt idx="3">
                  <c:v>4.3609022556390979E-2</c:v>
                </c:pt>
                <c:pt idx="4">
                  <c:v>0.66917293233082698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4-47CD-9617-DE5F3CCBD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087696"/>
        <c:axId val="935101296"/>
      </c:barChart>
      <c:catAx>
        <c:axId val="93508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01296"/>
        <c:crosses val="autoZero"/>
        <c:auto val="1"/>
        <c:lblAlgn val="ctr"/>
        <c:lblOffset val="100"/>
        <c:noMultiLvlLbl val="0"/>
      </c:catAx>
      <c:valAx>
        <c:axId val="93510129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08769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22438152677727E-2"/>
          <c:y val="0.18398609264750998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P_18!$C$94:$C$98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P_18!$E$94:$E$98</c:f>
              <c:numCache>
                <c:formatCode>0%</c:formatCode>
                <c:ptCount val="5"/>
                <c:pt idx="0">
                  <c:v>4.3609022556390979E-2</c:v>
                </c:pt>
                <c:pt idx="1">
                  <c:v>9.0225563909774417E-2</c:v>
                </c:pt>
                <c:pt idx="2">
                  <c:v>0.40902255639097745</c:v>
                </c:pt>
                <c:pt idx="3">
                  <c:v>0.4481203007518797</c:v>
                </c:pt>
                <c:pt idx="4">
                  <c:v>9.0225563909774441E-3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6-4C3A-95A8-B2845A39A6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66368"/>
        <c:axId val="971264736"/>
      </c:barChart>
      <c:catAx>
        <c:axId val="97126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64736"/>
        <c:crosses val="autoZero"/>
        <c:auto val="1"/>
        <c:lblAlgn val="ctr"/>
        <c:lblOffset val="100"/>
        <c:noMultiLvlLbl val="0"/>
      </c:catAx>
      <c:valAx>
        <c:axId val="97126473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6636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91321311426841E-2"/>
          <c:y val="0.12383631339538345"/>
          <c:w val="0.95981735737714635"/>
          <c:h val="0.65863933089039228"/>
        </c:manualLayout>
      </c:layout>
      <c:barChart>
        <c:barDir val="col"/>
        <c:grouping val="clustered"/>
        <c:varyColors val="0"/>
        <c:ser>
          <c:idx val="0"/>
          <c:order val="0"/>
          <c:tx>
            <c:v>Completamente de acuerdo + De acuerdo</c:v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P_18!$C$123:$C$130</c:f>
              <c:strCache>
                <c:ptCount val="8"/>
                <c:pt idx="0">
                  <c:v>Entre más religiones se permitan en el país, es más difícil preservar nuestros valores</c:v>
                </c:pt>
                <c:pt idx="1">
                  <c:v>A los homosexuales se les debe permitir ser profesores de colegio</c:v>
                </c:pt>
                <c:pt idx="2">
                  <c:v>Cuando la gente es pobre, es más propensa a cometer delitos</c:v>
                </c:pt>
                <c:pt idx="3">
                  <c:v>Por sus características, los negros siempre tendrán limitaciones</c:v>
                </c:pt>
                <c:pt idx="4">
                  <c:v>Una educación adecuada para las niñas es la que da preferencia al desarrollo de sus roles de madre y esposa</c:v>
                </c:pt>
                <c:pt idx="5">
                  <c:v>Las personas enfermas de SIDA deben ser alejadas del resto de las personas</c:v>
                </c:pt>
                <c:pt idx="6">
                  <c:v>Por más que se les ayude, los indígenas nunca saldrán del atraso</c:v>
                </c:pt>
                <c:pt idx="7">
                  <c:v>Las personas discapacitadas pueden ser buenas trabajadoras, pero no en niveles directivos</c:v>
                </c:pt>
              </c:strCache>
            </c:strRef>
          </c:cat>
          <c:val>
            <c:numRef>
              <c:f>P_18!$D$123:$D$130</c:f>
              <c:numCache>
                <c:formatCode>0.0%</c:formatCode>
                <c:ptCount val="8"/>
                <c:pt idx="0">
                  <c:v>0.2</c:v>
                </c:pt>
                <c:pt idx="1">
                  <c:v>0.77744360902255638</c:v>
                </c:pt>
                <c:pt idx="2">
                  <c:v>0.31729323308270674</c:v>
                </c:pt>
                <c:pt idx="3">
                  <c:v>0.1293233082706767</c:v>
                </c:pt>
                <c:pt idx="4">
                  <c:v>0.19398496240601504</c:v>
                </c:pt>
                <c:pt idx="5">
                  <c:v>8.8721804511278202E-2</c:v>
                </c:pt>
                <c:pt idx="6">
                  <c:v>0.1233082706766917</c:v>
                </c:pt>
                <c:pt idx="7">
                  <c:v>0.13383458646616539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9F5-90A4-256A81DA7F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125446016"/>
        <c:axId val="1125446560"/>
      </c:barChart>
      <c:catAx>
        <c:axId val="112544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5446560"/>
        <c:crosses val="autoZero"/>
        <c:auto val="1"/>
        <c:lblAlgn val="ctr"/>
        <c:lblOffset val="100"/>
        <c:noMultiLvlLbl val="0"/>
      </c:catAx>
      <c:valAx>
        <c:axId val="11254465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12544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70634534702079"/>
          <c:y val="0.93952658588196103"/>
          <c:w val="0.40275812837636332"/>
          <c:h val="6.0473414118038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865994554419018"/>
          <c:y val="5.0704612047837321E-2"/>
          <c:w val="0.51134005445580988"/>
          <c:h val="0.89836950940594351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0070C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62F-4130-B32E-6AA7DFA60F4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P_19!$C$11:$C$18</c:f>
              <c:strCache>
                <c:ptCount val="8"/>
                <c:pt idx="0">
                  <c:v>Se relaciona de manera fresca</c:v>
                </c:pt>
                <c:pt idx="1">
                  <c:v>Se relaciona de manera cuidadosa</c:v>
                </c:pt>
                <c:pt idx="2">
                  <c:v>Se relaciona porque le gusta explorar cosas desconocidas</c:v>
                </c:pt>
                <c:pt idx="3">
                  <c:v>No se relaciona a menos que sea necesario</c:v>
                </c:pt>
                <c:pt idx="4">
                  <c:v>Se relaciona si es una cultura superior y le conviene</c:v>
                </c:pt>
                <c:pt idx="5">
                  <c:v>Se relaciona si es una cultura inferior y puede ayudarle</c:v>
                </c:pt>
                <c:pt idx="6">
                  <c:v>No se relaciona jamás</c:v>
                </c:pt>
                <c:pt idx="7">
                  <c:v>NS/NR</c:v>
                </c:pt>
              </c:strCache>
            </c:strRef>
          </c:cat>
          <c:val>
            <c:numRef>
              <c:f>P_19!$E$11:$E$18</c:f>
              <c:numCache>
                <c:formatCode>0%</c:formatCode>
                <c:ptCount val="8"/>
                <c:pt idx="0">
                  <c:v>0.72030075187969933</c:v>
                </c:pt>
                <c:pt idx="1">
                  <c:v>0.15789473684210525</c:v>
                </c:pt>
                <c:pt idx="2">
                  <c:v>5.7142857142857141E-2</c:v>
                </c:pt>
                <c:pt idx="3">
                  <c:v>1.6541353383458645E-2</c:v>
                </c:pt>
                <c:pt idx="4">
                  <c:v>9.0225563909774441E-3</c:v>
                </c:pt>
                <c:pt idx="5">
                  <c:v>4.5112781954887221E-3</c:v>
                </c:pt>
                <c:pt idx="6">
                  <c:v>3.0075187969924814E-3</c:v>
                </c:pt>
                <c:pt idx="7">
                  <c:v>3.1578947368421054E-2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F-4130-B32E-6AA7DFA60F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overlap val="-23"/>
        <c:axId val="971269632"/>
        <c:axId val="971261472"/>
      </c:barChart>
      <c:catAx>
        <c:axId val="9712696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s-CO"/>
          </a:p>
        </c:txPr>
        <c:crossAx val="971261472"/>
        <c:crosses val="autoZero"/>
        <c:auto val="1"/>
        <c:lblAlgn val="ctr"/>
        <c:lblOffset val="100"/>
        <c:noMultiLvlLbl val="0"/>
      </c:catAx>
      <c:valAx>
        <c:axId val="971261472"/>
        <c:scaling>
          <c:orientation val="minMax"/>
          <c:max val="1"/>
        </c:scaling>
        <c:delete val="1"/>
        <c:axPos val="t"/>
        <c:numFmt formatCode="0%" sourceLinked="1"/>
        <c:majorTickMark val="out"/>
        <c:minorTickMark val="none"/>
        <c:tickLblPos val="nextTo"/>
        <c:crossAx val="971269632"/>
        <c:crosses val="autoZero"/>
        <c:crossBetween val="between"/>
      </c:valAx>
      <c:spPr>
        <a:noFill/>
        <a:ln cmpd="sng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P_20!$C$13:$C$17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P_20!$E$13:$E$17</c:f>
              <c:numCache>
                <c:formatCode>0%</c:formatCode>
                <c:ptCount val="5"/>
                <c:pt idx="0">
                  <c:v>3.4586466165413533E-2</c:v>
                </c:pt>
                <c:pt idx="1">
                  <c:v>0.10375939849624061</c:v>
                </c:pt>
                <c:pt idx="2">
                  <c:v>0.31278195488721805</c:v>
                </c:pt>
                <c:pt idx="3">
                  <c:v>0.5368421052631579</c:v>
                </c:pt>
                <c:pt idx="4">
                  <c:v>1.2030075187969926E-2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63648"/>
        <c:axId val="971270720"/>
      </c:barChart>
      <c:catAx>
        <c:axId val="971263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70720"/>
        <c:crosses val="autoZero"/>
        <c:auto val="1"/>
        <c:lblAlgn val="ctr"/>
        <c:lblOffset val="100"/>
        <c:noMultiLvlLbl val="0"/>
      </c:catAx>
      <c:valAx>
        <c:axId val="9712707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6364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P_20!$C$24:$C$28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P_20!$E$24:$E$28</c:f>
              <c:numCache>
                <c:formatCode>0%</c:formatCode>
                <c:ptCount val="5"/>
                <c:pt idx="0">
                  <c:v>3.308270676691729E-2</c:v>
                </c:pt>
                <c:pt idx="1">
                  <c:v>9.4736842105263175E-2</c:v>
                </c:pt>
                <c:pt idx="2">
                  <c:v>0.35639097744360904</c:v>
                </c:pt>
                <c:pt idx="3">
                  <c:v>0.50375939849624063</c:v>
                </c:pt>
                <c:pt idx="4">
                  <c:v>1.2030075187969926E-2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2-4C49-9FC0-A3CB185FA2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264192"/>
        <c:axId val="971273440"/>
      </c:barChart>
      <c:catAx>
        <c:axId val="97126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1273440"/>
        <c:crosses val="autoZero"/>
        <c:auto val="1"/>
        <c:lblAlgn val="ctr"/>
        <c:lblOffset val="100"/>
        <c:noMultiLvlLbl val="0"/>
      </c:catAx>
      <c:valAx>
        <c:axId val="97127344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12641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P_20!$C$35:$C$39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P_20!$E$35:$E$39</c:f>
              <c:numCache>
                <c:formatCode>0%</c:formatCode>
                <c:ptCount val="5"/>
                <c:pt idx="0">
                  <c:v>2.4060150375939851E-2</c:v>
                </c:pt>
                <c:pt idx="1">
                  <c:v>9.3233082706766932E-2</c:v>
                </c:pt>
                <c:pt idx="2">
                  <c:v>0.32781954887218051</c:v>
                </c:pt>
                <c:pt idx="3">
                  <c:v>0.54436090225563905</c:v>
                </c:pt>
                <c:pt idx="4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B3F-8380-C6A0C4AB9B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53424"/>
        <c:axId val="972651248"/>
      </c:barChart>
      <c:catAx>
        <c:axId val="972653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51248"/>
        <c:crosses val="autoZero"/>
        <c:auto val="1"/>
        <c:lblAlgn val="ctr"/>
        <c:lblOffset val="100"/>
        <c:noMultiLvlLbl val="0"/>
      </c:catAx>
      <c:valAx>
        <c:axId val="9726512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5342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P_20!$C$47:$C$51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P_20!$E$47:$E$51</c:f>
              <c:numCache>
                <c:formatCode>0%</c:formatCode>
                <c:ptCount val="5"/>
                <c:pt idx="0">
                  <c:v>2.1052631578947368E-2</c:v>
                </c:pt>
                <c:pt idx="1">
                  <c:v>5.7142857142857141E-2</c:v>
                </c:pt>
                <c:pt idx="2">
                  <c:v>0.32180451127819543</c:v>
                </c:pt>
                <c:pt idx="3">
                  <c:v>0.58947368421052626</c:v>
                </c:pt>
                <c:pt idx="4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4-4B3F-8380-C6A0C4AB9B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44176"/>
        <c:axId val="972652880"/>
      </c:barChart>
      <c:catAx>
        <c:axId val="97264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52880"/>
        <c:crosses val="autoZero"/>
        <c:auto val="1"/>
        <c:lblAlgn val="ctr"/>
        <c:lblOffset val="100"/>
        <c:noMultiLvlLbl val="0"/>
      </c:catAx>
      <c:valAx>
        <c:axId val="97265288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4417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365464601445176"/>
          <c:y val="7.0541667149154885E-2"/>
          <c:w val="0.33905858041225467"/>
          <c:h val="0.78199625321489907"/>
        </c:manualLayout>
      </c:layout>
      <c:barChart>
        <c:barDir val="bar"/>
        <c:grouping val="percentStacked"/>
        <c:varyColors val="0"/>
        <c:ser>
          <c:idx val="0"/>
          <c:order val="0"/>
          <c:tx>
            <c:v>Completamente en desacuerdo + Desacuerdo</c:v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O" sz="2000" b="1" i="0" u="none" strike="noStrike" kern="1200" cap="none" baseline="0">
                    <a:solidFill>
                      <a:schemeClr val="bg1"/>
                    </a:solidFill>
                    <a:latin typeface="Varela Round" panose="020B0604020202020204" charset="-79"/>
                    <a:ea typeface="Arial"/>
                    <a:cs typeface="Varela Round" panose="020B0604020202020204" charset="-79"/>
                    <a:sym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P_20!$C$80:$C$83</c:f>
              <c:strCache>
                <c:ptCount val="4"/>
                <c:pt idx="0">
                  <c:v>La mujer que se deja maltratar por su pareja es porque le gusta que la maltraten 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calle. </c:v>
                </c:pt>
                <c:pt idx="3">
                  <c:v>Desde que las mujeres comenzaron a trabajar, los valores    familiares se empezaron a perder</c:v>
                </c:pt>
              </c:strCache>
            </c:strRef>
          </c:cat>
          <c:val>
            <c:numRef>
              <c:f>P_20!$D$80:$D$83</c:f>
              <c:numCache>
                <c:formatCode>0%</c:formatCode>
                <c:ptCount val="4"/>
                <c:pt idx="0">
                  <c:v>0.84962406015037595</c:v>
                </c:pt>
                <c:pt idx="1">
                  <c:v>0.86015037593984967</c:v>
                </c:pt>
                <c:pt idx="2">
                  <c:v>0.8721804511278195</c:v>
                </c:pt>
                <c:pt idx="3">
                  <c:v>0.91127819548872169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9-457D-BC25-F4C42552E84F}"/>
            </c:ext>
          </c:extLst>
        </c:ser>
        <c:ser>
          <c:idx val="1"/>
          <c:order val="1"/>
          <c:tx>
            <c:v>Completamente de acuerdo + De acuerdo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O" sz="2000" b="1" i="0" u="none" strike="noStrike" kern="1200" cap="none" baseline="0">
                    <a:solidFill>
                      <a:schemeClr val="bg1"/>
                    </a:solidFill>
                    <a:latin typeface="Varela Round" panose="020B0604020202020204" charset="-79"/>
                    <a:ea typeface="Arial"/>
                    <a:cs typeface="Varela Round" panose="020B0604020202020204" charset="-79"/>
                    <a:sym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P_20!$C$80:$C$83</c:f>
              <c:strCache>
                <c:ptCount val="4"/>
                <c:pt idx="0">
                  <c:v>La mujer que se deja maltratar por su pareja es porque le gusta que la maltraten 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calle. </c:v>
                </c:pt>
                <c:pt idx="3">
                  <c:v>Desde que las mujeres comenzaron a trabajar, los valores    familiares se empezaron a perder</c:v>
                </c:pt>
              </c:strCache>
            </c:strRef>
          </c:cat>
          <c:val>
            <c:numRef>
              <c:f>P_20!$E$80:$E$83</c:f>
              <c:numCache>
                <c:formatCode>0%</c:formatCode>
                <c:ptCount val="4"/>
                <c:pt idx="0">
                  <c:v>0.13834586466165413</c:v>
                </c:pt>
                <c:pt idx="1">
                  <c:v>0.12781954887218047</c:v>
                </c:pt>
                <c:pt idx="2">
                  <c:v>0.11729323308270678</c:v>
                </c:pt>
                <c:pt idx="3">
                  <c:v>7.8195488721804512E-2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9-457D-BC25-F4C42552E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486272"/>
        <c:axId val="1125492256"/>
      </c:barChart>
      <c:catAx>
        <c:axId val="1125486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O" sz="2000" b="1" i="0" u="none" strike="noStrike" kern="1200" cap="none" baseline="0">
                <a:solidFill>
                  <a:srgbClr val="007EB1"/>
                </a:solidFill>
                <a:latin typeface="Varela Round" panose="020B0604020202020204" charset="-79"/>
                <a:ea typeface="Arial"/>
                <a:cs typeface="Varela Round" panose="020B0604020202020204" charset="-79"/>
                <a:sym typeface="Arial"/>
              </a:defRPr>
            </a:pPr>
            <a:endParaRPr lang="es-CO"/>
          </a:p>
        </c:txPr>
        <c:crossAx val="1125492256"/>
        <c:crosses val="autoZero"/>
        <c:auto val="1"/>
        <c:lblAlgn val="ctr"/>
        <c:lblOffset val="100"/>
        <c:noMultiLvlLbl val="0"/>
      </c:catAx>
      <c:valAx>
        <c:axId val="112549225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12548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400" b="1" i="0" u="none" strike="noStrike" kern="1200" cap="none" baseline="0">
              <a:solidFill>
                <a:schemeClr val="tx1"/>
              </a:solidFill>
              <a:latin typeface="Varela Round" panose="020B0604020202020204" charset="-79"/>
              <a:ea typeface="Arial"/>
              <a:cs typeface="Varela Round" panose="020B0604020202020204" charset="-79"/>
              <a:sym typeface="Arial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s-CO" sz="2000" b="1" i="0" u="none" strike="noStrike" cap="none">
          <a:solidFill>
            <a:srgbClr val="007EB1"/>
          </a:solidFill>
          <a:latin typeface="Varela Round" panose="020B0604020202020204" charset="-79"/>
          <a:ea typeface="Arial"/>
          <a:cs typeface="Varela Round" panose="020B0604020202020204" charset="-79"/>
          <a:sym typeface="Arial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P_21!$C$14:$C$16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P_21!$E$14:$E$16</c:f>
              <c:numCache>
                <c:formatCode>0%</c:formatCode>
                <c:ptCount val="3"/>
                <c:pt idx="0">
                  <c:v>0.9172932330827066</c:v>
                </c:pt>
                <c:pt idx="1">
                  <c:v>6.3157894736842107E-2</c:v>
                </c:pt>
                <c:pt idx="2">
                  <c:v>1.9548872180451128E-2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53968"/>
        <c:axId val="972648528"/>
      </c:barChart>
      <c:catAx>
        <c:axId val="972653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48528"/>
        <c:crosses val="autoZero"/>
        <c:auto val="1"/>
        <c:lblAlgn val="ctr"/>
        <c:lblOffset val="100"/>
        <c:noMultiLvlLbl val="0"/>
      </c:catAx>
      <c:valAx>
        <c:axId val="97264852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5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P_21!$C$25:$C$27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P_21!$E$25:$E$27</c:f>
              <c:numCache>
                <c:formatCode>0%</c:formatCode>
                <c:ptCount val="3"/>
                <c:pt idx="0">
                  <c:v>0.93533834586466169</c:v>
                </c:pt>
                <c:pt idx="1">
                  <c:v>3.6090225563909777E-2</c:v>
                </c:pt>
                <c:pt idx="2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46352"/>
        <c:axId val="972641456"/>
      </c:barChart>
      <c:catAx>
        <c:axId val="97264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41456"/>
        <c:crosses val="autoZero"/>
        <c:auto val="1"/>
        <c:lblAlgn val="ctr"/>
        <c:lblOffset val="100"/>
        <c:noMultiLvlLbl val="0"/>
      </c:catAx>
      <c:valAx>
        <c:axId val="97264145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4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P_4!$C$24:$C$28</c:f>
              <c:strCache>
                <c:ptCount val="5"/>
                <c:pt idx="0">
                  <c:v>Mejoró</c:v>
                </c:pt>
                <c:pt idx="1">
                  <c:v>Sigue igual</c:v>
                </c:pt>
                <c:pt idx="2">
                  <c:v>Empeoró</c:v>
                </c:pt>
                <c:pt idx="3">
                  <c:v>NS/NR</c:v>
                </c:pt>
                <c:pt idx="4">
                  <c:v>No aplica (No asitió anteriormente)</c:v>
                </c:pt>
              </c:strCache>
            </c:strRef>
          </c:cat>
          <c:val>
            <c:numRef>
              <c:f>P_4!$E$24:$E$28</c:f>
              <c:numCache>
                <c:formatCode>0%</c:formatCode>
                <c:ptCount val="5"/>
                <c:pt idx="0">
                  <c:v>0.16691729323308274</c:v>
                </c:pt>
                <c:pt idx="1">
                  <c:v>7.8195488721804512E-2</c:v>
                </c:pt>
                <c:pt idx="2">
                  <c:v>1.6541353383458645E-2</c:v>
                </c:pt>
                <c:pt idx="3">
                  <c:v>6.9172932330827067E-2</c:v>
                </c:pt>
                <c:pt idx="4">
                  <c:v>0.66917293233082698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B-402D-910A-8DB6BEE8E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100752"/>
        <c:axId val="935089872"/>
      </c:barChart>
      <c:catAx>
        <c:axId val="93510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089872"/>
        <c:crosses val="autoZero"/>
        <c:auto val="1"/>
        <c:lblAlgn val="ctr"/>
        <c:lblOffset val="100"/>
        <c:noMultiLvlLbl val="0"/>
      </c:catAx>
      <c:valAx>
        <c:axId val="93508987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1007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P_21!$C$36:$C$38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P_21!$E$36:$E$38</c:f>
              <c:numCache>
                <c:formatCode>0%</c:formatCode>
                <c:ptCount val="3"/>
                <c:pt idx="0">
                  <c:v>0.89924812030075185</c:v>
                </c:pt>
                <c:pt idx="1">
                  <c:v>7.3684210526315783E-2</c:v>
                </c:pt>
                <c:pt idx="2">
                  <c:v>2.7067669172932331E-2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55056"/>
        <c:axId val="972644720"/>
      </c:barChart>
      <c:catAx>
        <c:axId val="97265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44720"/>
        <c:crosses val="autoZero"/>
        <c:auto val="1"/>
        <c:lblAlgn val="ctr"/>
        <c:lblOffset val="100"/>
        <c:noMultiLvlLbl val="0"/>
      </c:catAx>
      <c:valAx>
        <c:axId val="9726447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5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P_21!$C$47:$C$49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P_21!$E$47:$E$49</c:f>
              <c:numCache>
                <c:formatCode>0%</c:formatCode>
                <c:ptCount val="3"/>
                <c:pt idx="0">
                  <c:v>0.79398496240601502</c:v>
                </c:pt>
                <c:pt idx="1">
                  <c:v>0.15338345864661654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40912"/>
        <c:axId val="972650704"/>
      </c:barChart>
      <c:catAx>
        <c:axId val="97264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50704"/>
        <c:crosses val="autoZero"/>
        <c:auto val="1"/>
        <c:lblAlgn val="ctr"/>
        <c:lblOffset val="100"/>
        <c:noMultiLvlLbl val="0"/>
      </c:catAx>
      <c:valAx>
        <c:axId val="97265070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4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P_21!$C$57:$C$59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P_21!$E$57:$E$59</c:f>
              <c:numCache>
                <c:formatCode>0%</c:formatCode>
                <c:ptCount val="3"/>
                <c:pt idx="0">
                  <c:v>0.69624060150375944</c:v>
                </c:pt>
                <c:pt idx="1">
                  <c:v>0.25263157894736843</c:v>
                </c:pt>
                <c:pt idx="2">
                  <c:v>5.1127819548872182E-2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2646896"/>
        <c:axId val="972647440"/>
      </c:barChart>
      <c:catAx>
        <c:axId val="97264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2647440"/>
        <c:crosses val="autoZero"/>
        <c:auto val="1"/>
        <c:lblAlgn val="ctr"/>
        <c:lblOffset val="100"/>
        <c:noMultiLvlLbl val="0"/>
      </c:catAx>
      <c:valAx>
        <c:axId val="97264744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264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P_21!$C$68:$C$70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P_21!$E$68:$E$70</c:f>
              <c:numCache>
                <c:formatCode>0%</c:formatCode>
                <c:ptCount val="3"/>
                <c:pt idx="0">
                  <c:v>0.80451127819548873</c:v>
                </c:pt>
                <c:pt idx="1">
                  <c:v>0.15639097744360902</c:v>
                </c:pt>
                <c:pt idx="2">
                  <c:v>3.9097744360902256E-2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054576"/>
        <c:axId val="973060560"/>
      </c:barChart>
      <c:catAx>
        <c:axId val="973054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060560"/>
        <c:crosses val="autoZero"/>
        <c:auto val="1"/>
        <c:lblAlgn val="ctr"/>
        <c:lblOffset val="100"/>
        <c:noMultiLvlLbl val="0"/>
      </c:catAx>
      <c:valAx>
        <c:axId val="97306056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305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P_21!$C$79:$C$81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P_21!$E$79:$E$81</c:f>
              <c:numCache>
                <c:formatCode>0%</c:formatCode>
                <c:ptCount val="3"/>
                <c:pt idx="0">
                  <c:v>0.76992481203007523</c:v>
                </c:pt>
                <c:pt idx="1">
                  <c:v>0.1774436090225564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7E-8062-A74BFAC86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046960"/>
        <c:axId val="973055664"/>
      </c:barChart>
      <c:catAx>
        <c:axId val="97304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055664"/>
        <c:crosses val="autoZero"/>
        <c:auto val="1"/>
        <c:lblAlgn val="ctr"/>
        <c:lblOffset val="100"/>
        <c:noMultiLvlLbl val="0"/>
      </c:catAx>
      <c:valAx>
        <c:axId val="97305566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7304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18789707361334E-2"/>
          <c:y val="5.3824213142215652E-2"/>
          <c:w val="0.90587229867294627"/>
          <c:h val="0.682255224655833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Sociodemográficas'!$B$12:$B$17</c:f>
              <c:strCache>
                <c:ptCount val="6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 64 años</c:v>
                </c:pt>
                <c:pt idx="5">
                  <c:v>65 y más</c:v>
                </c:pt>
              </c:strCache>
            </c:strRef>
          </c:cat>
          <c:val>
            <c:numRef>
              <c:f>'P_ Sociodemográficas'!$D$12:$D$17</c:f>
              <c:numCache>
                <c:formatCode>0.0%</c:formatCode>
                <c:ptCount val="6"/>
                <c:pt idx="0">
                  <c:v>0.10827067669172932</c:v>
                </c:pt>
                <c:pt idx="1">
                  <c:v>0.4481203007518797</c:v>
                </c:pt>
                <c:pt idx="2">
                  <c:v>0.21503759398496242</c:v>
                </c:pt>
                <c:pt idx="3">
                  <c:v>0.12481203007518797</c:v>
                </c:pt>
                <c:pt idx="4">
                  <c:v>9.4736842105263161E-2</c:v>
                </c:pt>
                <c:pt idx="5">
                  <c:v>9.0225563909774441E-3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7-4CA8-8817-055D5F17F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73048048"/>
        <c:axId val="973052944"/>
      </c:barChart>
      <c:catAx>
        <c:axId val="97304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50"/>
            </a:pPr>
            <a:endParaRPr lang="es-CO"/>
          </a:p>
        </c:txPr>
        <c:crossAx val="973052944"/>
        <c:crosses val="autoZero"/>
        <c:auto val="1"/>
        <c:lblAlgn val="ctr"/>
        <c:lblOffset val="100"/>
        <c:noMultiLvlLbl val="0"/>
      </c:catAx>
      <c:valAx>
        <c:axId val="97305294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30480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18789707361334E-2"/>
          <c:y val="5.3824213142215652E-2"/>
          <c:w val="0.90587229867294627"/>
          <c:h val="0.682255224655833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'P_ Sociodemográficas'!$B$28:$B$30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No responde</c:v>
                </c:pt>
              </c:strCache>
            </c:strRef>
          </c:cat>
          <c:val>
            <c:numRef>
              <c:f>'P_ Sociodemográficas'!$D$28:$D$30</c:f>
              <c:numCache>
                <c:formatCode>0.0%</c:formatCode>
                <c:ptCount val="3"/>
                <c:pt idx="0">
                  <c:v>0.49774436090225566</c:v>
                </c:pt>
                <c:pt idx="1">
                  <c:v>0.49774436090225566</c:v>
                </c:pt>
                <c:pt idx="2">
                  <c:v>4.5112781954887221E-3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A-4E3A-9969-8FD17A6CE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3053488"/>
        <c:axId val="973059472"/>
      </c:barChart>
      <c:catAx>
        <c:axId val="97305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3059472"/>
        <c:crosses val="autoZero"/>
        <c:auto val="1"/>
        <c:lblAlgn val="ctr"/>
        <c:lblOffset val="100"/>
        <c:noMultiLvlLbl val="0"/>
      </c:catAx>
      <c:valAx>
        <c:axId val="97305947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30534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18789707361334E-2"/>
          <c:y val="5.3824213142215652E-2"/>
          <c:w val="0.90587229867294627"/>
          <c:h val="0.682255224655833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Sociodemográficas'!$B$42:$B$48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No responde</c:v>
                </c:pt>
              </c:strCache>
            </c:strRef>
          </c:cat>
          <c:val>
            <c:numRef>
              <c:f>'P_ Sociodemográficas'!$D$42:$D$48</c:f>
              <c:numCache>
                <c:formatCode>0.0%</c:formatCode>
                <c:ptCount val="7"/>
                <c:pt idx="0">
                  <c:v>1.2030075187969926E-2</c:v>
                </c:pt>
                <c:pt idx="1">
                  <c:v>0.11428571428571428</c:v>
                </c:pt>
                <c:pt idx="2">
                  <c:v>0.39699248120300751</c:v>
                </c:pt>
                <c:pt idx="3">
                  <c:v>0.25563909774436089</c:v>
                </c:pt>
                <c:pt idx="4">
                  <c:v>0.12180451127819548</c:v>
                </c:pt>
                <c:pt idx="5">
                  <c:v>6.7669172932330823E-2</c:v>
                </c:pt>
                <c:pt idx="6">
                  <c:v>3.1578947368421054E-2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C-4730-B2BA-2AA034903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3054032"/>
        <c:axId val="973057840"/>
      </c:barChart>
      <c:catAx>
        <c:axId val="97305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3057840"/>
        <c:crosses val="autoZero"/>
        <c:auto val="1"/>
        <c:lblAlgn val="ctr"/>
        <c:lblOffset val="100"/>
        <c:noMultiLvlLbl val="0"/>
      </c:catAx>
      <c:valAx>
        <c:axId val="97305784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30540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27567660599804"/>
          <c:y val="5.2749890438728027E-2"/>
          <c:w val="0.55395981240049907"/>
          <c:h val="0.916515534957793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Sociodemográficas'!$B$59:$B$66</c:f>
              <c:strCache>
                <c:ptCount val="8"/>
                <c:pt idx="0">
                  <c:v>Primaria completa</c:v>
                </c:pt>
                <c:pt idx="1">
                  <c:v>Secundaria incompleta</c:v>
                </c:pt>
                <c:pt idx="2">
                  <c:v>Secundaria completa</c:v>
                </c:pt>
                <c:pt idx="3">
                  <c:v>Educación técnica/tecnológica</c:v>
                </c:pt>
                <c:pt idx="4">
                  <c:v>Universitaria incompleta</c:v>
                </c:pt>
                <c:pt idx="5">
                  <c:v>Universitaria completa</c:v>
                </c:pt>
                <c:pt idx="6">
                  <c:v>Postgrado</c:v>
                </c:pt>
                <c:pt idx="7">
                  <c:v>NS/NR</c:v>
                </c:pt>
              </c:strCache>
            </c:strRef>
          </c:cat>
          <c:val>
            <c:numRef>
              <c:f>'P_ Sociodemográficas'!$D$59:$D$66</c:f>
              <c:numCache>
                <c:formatCode>0.0%</c:formatCode>
                <c:ptCount val="8"/>
                <c:pt idx="0">
                  <c:v>9.0225563909774441E-3</c:v>
                </c:pt>
                <c:pt idx="1">
                  <c:v>6.4661654135338351E-2</c:v>
                </c:pt>
                <c:pt idx="2">
                  <c:v>0.1368421052631579</c:v>
                </c:pt>
                <c:pt idx="3">
                  <c:v>0.10827067669172932</c:v>
                </c:pt>
                <c:pt idx="4">
                  <c:v>0.24360902255639097</c:v>
                </c:pt>
                <c:pt idx="5">
                  <c:v>0.27669172932330827</c:v>
                </c:pt>
                <c:pt idx="6">
                  <c:v>0.14135338345864662</c:v>
                </c:pt>
                <c:pt idx="7">
                  <c:v>1.9548872180451128E-2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3-4C39-824D-6C3EF281C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3046416"/>
        <c:axId val="973051312"/>
      </c:barChart>
      <c:catAx>
        <c:axId val="9730464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73051312"/>
        <c:crosses val="autoZero"/>
        <c:auto val="1"/>
        <c:lblAlgn val="ctr"/>
        <c:lblOffset val="100"/>
        <c:noMultiLvlLbl val="0"/>
      </c:catAx>
      <c:valAx>
        <c:axId val="97305131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9730464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29879926426521"/>
          <c:y val="2.9892855858771078E-2"/>
          <c:w val="0.42535081736830138"/>
          <c:h val="0.916515534957793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Sociodemográficas'!$B$80:$B$87</c:f>
              <c:strCache>
                <c:ptCount val="8"/>
                <c:pt idx="0">
                  <c:v>Trabaja</c:v>
                </c:pt>
                <c:pt idx="1">
                  <c:v>Estudiar</c:v>
                </c:pt>
                <c:pt idx="2">
                  <c:v>Trabajar y estudiar</c:v>
                </c:pt>
                <c:pt idx="3">
                  <c:v>Oficios del hogar</c:v>
                </c:pt>
                <c:pt idx="4">
                  <c:v>Está desempleado</c:v>
                </c:pt>
                <c:pt idx="5">
                  <c:v>Pensionado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'P_ Sociodemográficas'!$D$80:$D$87</c:f>
              <c:numCache>
                <c:formatCode>0.0%</c:formatCode>
                <c:ptCount val="8"/>
                <c:pt idx="0">
                  <c:v>0.31127819548872182</c:v>
                </c:pt>
                <c:pt idx="1">
                  <c:v>0.19699248120300752</c:v>
                </c:pt>
                <c:pt idx="2">
                  <c:v>0.13233082706766916</c:v>
                </c:pt>
                <c:pt idx="3">
                  <c:v>1.6541353383458645E-2</c:v>
                </c:pt>
                <c:pt idx="4">
                  <c:v>4.9624060150375938E-2</c:v>
                </c:pt>
                <c:pt idx="5">
                  <c:v>1.8045112781954888E-2</c:v>
                </c:pt>
                <c:pt idx="6">
                  <c:v>3.007518796992481E-2</c:v>
                </c:pt>
                <c:pt idx="7">
                  <c:v>0.2451127819548872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C-46BD-867C-82D9F9696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3049136"/>
        <c:axId val="973047504"/>
      </c:barChart>
      <c:catAx>
        <c:axId val="9730491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73047504"/>
        <c:crosses val="autoZero"/>
        <c:auto val="1"/>
        <c:lblAlgn val="ctr"/>
        <c:lblOffset val="100"/>
        <c:noMultiLvlLbl val="0"/>
      </c:catAx>
      <c:valAx>
        <c:axId val="97304750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9730491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80466718911323E-2"/>
          <c:y val="0.10015649452269171"/>
          <c:w val="0.91589705315271597"/>
          <c:h val="0.72892388451443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P_4!$C$38:$C$42</c:f>
              <c:strCache>
                <c:ptCount val="5"/>
                <c:pt idx="0">
                  <c:v>Mejoró</c:v>
                </c:pt>
                <c:pt idx="1">
                  <c:v>Sigue igual</c:v>
                </c:pt>
                <c:pt idx="2">
                  <c:v>Empeoró</c:v>
                </c:pt>
                <c:pt idx="3">
                  <c:v>NS/NR</c:v>
                </c:pt>
                <c:pt idx="4">
                  <c:v>No aplica (No asitió anteriormente)</c:v>
                </c:pt>
              </c:strCache>
            </c:strRef>
          </c:cat>
          <c:val>
            <c:numRef>
              <c:f>P_4!$E$38:$E$42</c:f>
              <c:numCache>
                <c:formatCode>0%</c:formatCode>
                <c:ptCount val="5"/>
                <c:pt idx="0">
                  <c:v>0.1548872180451128</c:v>
                </c:pt>
                <c:pt idx="1">
                  <c:v>8.2706766917293228E-2</c:v>
                </c:pt>
                <c:pt idx="2">
                  <c:v>1.0526315789473684E-2</c:v>
                </c:pt>
                <c:pt idx="3">
                  <c:v>8.2706766917293228E-2</c:v>
                </c:pt>
                <c:pt idx="4">
                  <c:v>0.66917293233082698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4-417F-88FB-86BB73DA25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5088240"/>
        <c:axId val="935097488"/>
      </c:barChart>
      <c:catAx>
        <c:axId val="93508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097488"/>
        <c:crosses val="autoZero"/>
        <c:auto val="1"/>
        <c:lblAlgn val="ctr"/>
        <c:lblOffset val="100"/>
        <c:noMultiLvlLbl val="0"/>
      </c:catAx>
      <c:valAx>
        <c:axId val="93509748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350882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21556731638055"/>
          <c:y val="2.9892716900809777E-2"/>
          <c:w val="0.59767565939503464"/>
          <c:h val="0.936123376734770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Sociodemográficas'!$B$102:$B$121</c:f>
              <c:strCache>
                <c:ptCount val="20"/>
                <c:pt idx="0">
                  <c:v>Antonio Nariño</c:v>
                </c:pt>
                <c:pt idx="1">
                  <c:v>Santafé</c:v>
                </c:pt>
                <c:pt idx="2">
                  <c:v>Los Mártires</c:v>
                </c:pt>
                <c:pt idx="3">
                  <c:v>Teusaquillo</c:v>
                </c:pt>
                <c:pt idx="4">
                  <c:v>Chapinero</c:v>
                </c:pt>
                <c:pt idx="5">
                  <c:v>Usme</c:v>
                </c:pt>
                <c:pt idx="6">
                  <c:v>Tunjuelito</c:v>
                </c:pt>
                <c:pt idx="7">
                  <c:v>Sin información</c:v>
                </c:pt>
                <c:pt idx="8">
                  <c:v>San Cristóbal</c:v>
                </c:pt>
                <c:pt idx="9">
                  <c:v>Rafael Uribe Uribe</c:v>
                </c:pt>
                <c:pt idx="10">
                  <c:v>Puente Aranda</c:v>
                </c:pt>
                <c:pt idx="11">
                  <c:v>Barrios Unidos</c:v>
                </c:pt>
                <c:pt idx="12">
                  <c:v>Ciudad Bolívar</c:v>
                </c:pt>
                <c:pt idx="13">
                  <c:v>Usaquén</c:v>
                </c:pt>
                <c:pt idx="14">
                  <c:v>Fontibón</c:v>
                </c:pt>
                <c:pt idx="15">
                  <c:v>Fuera de Bogotá</c:v>
                </c:pt>
                <c:pt idx="16">
                  <c:v>Suba</c:v>
                </c:pt>
                <c:pt idx="17">
                  <c:v>Bosa</c:v>
                </c:pt>
                <c:pt idx="18">
                  <c:v>Kennedy</c:v>
                </c:pt>
                <c:pt idx="19">
                  <c:v>Engativá</c:v>
                </c:pt>
              </c:strCache>
            </c:strRef>
          </c:cat>
          <c:val>
            <c:numRef>
              <c:f>'P_ Sociodemográficas'!$D$102:$D$121</c:f>
              <c:numCache>
                <c:formatCode>0.0%</c:formatCode>
                <c:ptCount val="20"/>
                <c:pt idx="0">
                  <c:v>1.1583011583011582E-2</c:v>
                </c:pt>
                <c:pt idx="1">
                  <c:v>1.1583011583011582E-2</c:v>
                </c:pt>
                <c:pt idx="2">
                  <c:v>1.9305019305019305E-2</c:v>
                </c:pt>
                <c:pt idx="3">
                  <c:v>2.4453024453024452E-2</c:v>
                </c:pt>
                <c:pt idx="4">
                  <c:v>2.7027027027027025E-2</c:v>
                </c:pt>
                <c:pt idx="5">
                  <c:v>2.7027027027027025E-2</c:v>
                </c:pt>
                <c:pt idx="6">
                  <c:v>3.0888030888030889E-2</c:v>
                </c:pt>
                <c:pt idx="7">
                  <c:v>3.2175032175032175E-2</c:v>
                </c:pt>
                <c:pt idx="8">
                  <c:v>3.4749034749034749E-2</c:v>
                </c:pt>
                <c:pt idx="9">
                  <c:v>3.7323037323037322E-2</c:v>
                </c:pt>
                <c:pt idx="10">
                  <c:v>4.3758043758043756E-2</c:v>
                </c:pt>
                <c:pt idx="11">
                  <c:v>4.504504504504505E-2</c:v>
                </c:pt>
                <c:pt idx="12">
                  <c:v>4.504504504504505E-2</c:v>
                </c:pt>
                <c:pt idx="13">
                  <c:v>4.633204633204633E-2</c:v>
                </c:pt>
                <c:pt idx="14">
                  <c:v>5.5341055341055344E-2</c:v>
                </c:pt>
                <c:pt idx="15">
                  <c:v>6.9498069498069498E-2</c:v>
                </c:pt>
                <c:pt idx="16">
                  <c:v>8.3655083655083645E-2</c:v>
                </c:pt>
                <c:pt idx="17">
                  <c:v>8.6229086229086233E-2</c:v>
                </c:pt>
                <c:pt idx="18">
                  <c:v>0.11454311454311455</c:v>
                </c:pt>
                <c:pt idx="19">
                  <c:v>0.15444015444015444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C-45B1-80CF-F3CFFE22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3050224"/>
        <c:axId val="971885680"/>
      </c:barChart>
      <c:catAx>
        <c:axId val="9730502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85680"/>
        <c:crosses val="autoZero"/>
        <c:auto val="1"/>
        <c:lblAlgn val="ctr"/>
        <c:lblOffset val="100"/>
        <c:noMultiLvlLbl val="0"/>
      </c:catAx>
      <c:valAx>
        <c:axId val="97188568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9730502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4274465691788E-2"/>
          <c:y val="0.14205528363008676"/>
          <c:w val="0.93159124774039037"/>
          <c:h val="0.71290156298030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Turismo'!$B$11:$B$13</c:f>
              <c:strCache>
                <c:ptCount val="3"/>
                <c:pt idx="0">
                  <c:v>NO</c:v>
                </c:pt>
                <c:pt idx="1">
                  <c:v>SI</c:v>
                </c:pt>
                <c:pt idx="2">
                  <c:v>NS/NR</c:v>
                </c:pt>
              </c:strCache>
            </c:strRef>
          </c:cat>
          <c:val>
            <c:numRef>
              <c:f>'P_ Turismo'!$D$11:$D$13</c:f>
              <c:numCache>
                <c:formatCode>0.0%</c:formatCode>
                <c:ptCount val="3"/>
                <c:pt idx="0">
                  <c:v>5.1127819548872182E-2</c:v>
                </c:pt>
                <c:pt idx="1">
                  <c:v>0.94736842105263153</c:v>
                </c:pt>
                <c:pt idx="2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B-4A73-9771-BA1F779C1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84592"/>
        <c:axId val="971899280"/>
      </c:barChart>
      <c:catAx>
        <c:axId val="97188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9280"/>
        <c:crosses val="autoZero"/>
        <c:auto val="1"/>
        <c:lblAlgn val="ctr"/>
        <c:lblOffset val="100"/>
        <c:noMultiLvlLbl val="0"/>
      </c:catAx>
      <c:valAx>
        <c:axId val="97189928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18845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66707432324801E-2"/>
          <c:y val="0.11202529051898252"/>
          <c:w val="0.95976027508035289"/>
          <c:h val="0.55375197630380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'P_ Turismo'!$B$25:$B$28</c:f>
              <c:strCache>
                <c:ptCount val="4"/>
                <c:pt idx="0">
                  <c:v>Extranjero</c:v>
                </c:pt>
                <c:pt idx="1">
                  <c:v>Nacional</c:v>
                </c:pt>
                <c:pt idx="2">
                  <c:v>No aplica</c:v>
                </c:pt>
                <c:pt idx="3">
                  <c:v>NS/NR (Viven en Bogotá)</c:v>
                </c:pt>
              </c:strCache>
            </c:strRef>
          </c:cat>
          <c:val>
            <c:numRef>
              <c:f>'P_ Turismo'!$D$25:$D$28</c:f>
              <c:numCache>
                <c:formatCode>0.0%</c:formatCode>
                <c:ptCount val="4"/>
                <c:pt idx="0">
                  <c:v>4.5112781954887221E-3</c:v>
                </c:pt>
                <c:pt idx="1">
                  <c:v>4.6616541353383466E-2</c:v>
                </c:pt>
                <c:pt idx="2">
                  <c:v>0.94736842105263153</c:v>
                </c:pt>
                <c:pt idx="3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F-496E-8A43-CA0C788F1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91664"/>
        <c:axId val="971898736"/>
      </c:barChart>
      <c:catAx>
        <c:axId val="97189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8736"/>
        <c:crosses val="autoZero"/>
        <c:auto val="1"/>
        <c:lblAlgn val="ctr"/>
        <c:lblOffset val="100"/>
        <c:noMultiLvlLbl val="0"/>
      </c:catAx>
      <c:valAx>
        <c:axId val="97189873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18916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07565299369919E-2"/>
          <c:y val="0.11202525360005676"/>
          <c:w val="0.93159124774039037"/>
          <c:h val="0.620444086824913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'P_ Turismo'!$B$41:$B$44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No aplica (Viven en Bogotá)</c:v>
                </c:pt>
                <c:pt idx="3">
                  <c:v>NS/NR</c:v>
                </c:pt>
              </c:strCache>
            </c:strRef>
          </c:cat>
          <c:val>
            <c:numRef>
              <c:f>'P_ Turismo'!$D$41:$D$44</c:f>
              <c:numCache>
                <c:formatCode>0.0%</c:formatCode>
                <c:ptCount val="4"/>
                <c:pt idx="0">
                  <c:v>3.0075187969924814E-3</c:v>
                </c:pt>
                <c:pt idx="1">
                  <c:v>4.6616541353383466E-2</c:v>
                </c:pt>
                <c:pt idx="2">
                  <c:v>0.94736842105263153</c:v>
                </c:pt>
                <c:pt idx="3">
                  <c:v>3.0075187969924814E-3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7-476C-8EB3-2CD091C05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89488"/>
        <c:axId val="971893296"/>
      </c:barChart>
      <c:catAx>
        <c:axId val="97188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3296"/>
        <c:crosses val="autoZero"/>
        <c:auto val="1"/>
        <c:lblAlgn val="ctr"/>
        <c:lblOffset val="100"/>
        <c:noMultiLvlLbl val="0"/>
      </c:catAx>
      <c:valAx>
        <c:axId val="97189329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18894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07565299369919E-2"/>
          <c:y val="0.11202525360005676"/>
          <c:w val="0.93159124774039037"/>
          <c:h val="0.71290156298030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[1]P_Turismo!$B$55:$B$57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No responde</c:v>
                </c:pt>
              </c:strCache>
            </c:strRef>
          </c:cat>
          <c:val>
            <c:numRef>
              <c:f>[1]P_Turismo!$D$55:$D$57</c:f>
              <c:numCache>
                <c:formatCode>General</c:formatCode>
                <c:ptCount val="3"/>
                <c:pt idx="0">
                  <c:v>0.47826086956521741</c:v>
                </c:pt>
                <c:pt idx="1">
                  <c:v>0.39130434782608697</c:v>
                </c:pt>
                <c:pt idx="2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D-4C1A-A05C-AA1CFF5F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87312"/>
        <c:axId val="971888400"/>
      </c:barChart>
      <c:catAx>
        <c:axId val="971887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88400"/>
        <c:crosses val="autoZero"/>
        <c:auto val="1"/>
        <c:lblAlgn val="ctr"/>
        <c:lblOffset val="100"/>
        <c:noMultiLvlLbl val="0"/>
      </c:catAx>
      <c:valAx>
        <c:axId val="971888400"/>
        <c:scaling>
          <c:orientation val="minMax"/>
          <c:max val="1"/>
        </c:scaling>
        <c:delete val="1"/>
        <c:axPos val="l"/>
        <c:numFmt formatCode="General" sourceLinked="1"/>
        <c:majorTickMark val="none"/>
        <c:minorTickMark val="none"/>
        <c:tickLblPos val="nextTo"/>
        <c:crossAx val="9718873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'P_ Turismo'!$B$69:$B$76</c:f>
              <c:strCache>
                <c:ptCount val="8"/>
                <c:pt idx="0">
                  <c:v>Mas de una semana</c:v>
                </c:pt>
                <c:pt idx="1">
                  <c:v>1 Noche</c:v>
                </c:pt>
                <c:pt idx="2">
                  <c:v>de 3 a 5 noches</c:v>
                </c:pt>
                <c:pt idx="3">
                  <c:v>de 6 a 7 noches</c:v>
                </c:pt>
                <c:pt idx="4">
                  <c:v>2 Noches</c:v>
                </c:pt>
                <c:pt idx="5">
                  <c:v>Ninguna</c:v>
                </c:pt>
                <c:pt idx="6">
                  <c:v>No aplica (Viven en Bogotá)</c:v>
                </c:pt>
                <c:pt idx="7">
                  <c:v>NS/NR</c:v>
                </c:pt>
              </c:strCache>
            </c:strRef>
          </c:cat>
          <c:val>
            <c:numRef>
              <c:f>'P_ Turismo'!$D$69:$D$76</c:f>
              <c:numCache>
                <c:formatCode>0.0%</c:formatCode>
                <c:ptCount val="8"/>
                <c:pt idx="0">
                  <c:v>1.3533834586466165E-2</c:v>
                </c:pt>
                <c:pt idx="1">
                  <c:v>4.5112781954887221E-3</c:v>
                </c:pt>
                <c:pt idx="2">
                  <c:v>4.5112781954887221E-3</c:v>
                </c:pt>
                <c:pt idx="3">
                  <c:v>3.0075187969924814E-3</c:v>
                </c:pt>
                <c:pt idx="4">
                  <c:v>1.5037593984962407E-3</c:v>
                </c:pt>
                <c:pt idx="5">
                  <c:v>1.5037593984962405E-2</c:v>
                </c:pt>
                <c:pt idx="6">
                  <c:v>0.94736842105263153</c:v>
                </c:pt>
                <c:pt idx="7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D-4B59-B1E6-21A5E54B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88944"/>
        <c:axId val="971890032"/>
      </c:barChart>
      <c:catAx>
        <c:axId val="97188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0032"/>
        <c:crosses val="autoZero"/>
        <c:auto val="1"/>
        <c:lblAlgn val="ctr"/>
        <c:lblOffset val="100"/>
        <c:noMultiLvlLbl val="0"/>
      </c:catAx>
      <c:valAx>
        <c:axId val="97189003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1888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'P_ Turismo'!$B$87:$B$92</c:f>
              <c:strCache>
                <c:ptCount val="6"/>
                <c:pt idx="0">
                  <c:v>Casa propia, de familiares o amigos (sin pago)</c:v>
                </c:pt>
                <c:pt idx="1">
                  <c:v>Aparta hotel</c:v>
                </c:pt>
                <c:pt idx="2">
                  <c:v>Hotel</c:v>
                </c:pt>
                <c:pt idx="3">
                  <c:v>Otro</c:v>
                </c:pt>
                <c:pt idx="4">
                  <c:v>No aplica (No se alojan)</c:v>
                </c:pt>
                <c:pt idx="5">
                  <c:v>NS/NR</c:v>
                </c:pt>
              </c:strCache>
            </c:strRef>
          </c:cat>
          <c:val>
            <c:numRef>
              <c:f>'P_ Turismo'!$D$87:$D$92</c:f>
              <c:numCache>
                <c:formatCode>0.0%</c:formatCode>
                <c:ptCount val="6"/>
                <c:pt idx="0">
                  <c:v>2.7067669172932331E-2</c:v>
                </c:pt>
                <c:pt idx="1">
                  <c:v>3.0075187969924814E-3</c:v>
                </c:pt>
                <c:pt idx="2">
                  <c:v>3.0075187969924814E-3</c:v>
                </c:pt>
                <c:pt idx="3">
                  <c:v>1.5037593984962407E-3</c:v>
                </c:pt>
                <c:pt idx="4">
                  <c:v>0.95789473684210524</c:v>
                </c:pt>
                <c:pt idx="5">
                  <c:v>7.5187969924812026E-3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9-487D-ACDB-823EDA0D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97648"/>
        <c:axId val="971892752"/>
      </c:barChart>
      <c:catAx>
        <c:axId val="97189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2752"/>
        <c:crosses val="autoZero"/>
        <c:auto val="1"/>
        <c:lblAlgn val="ctr"/>
        <c:lblOffset val="100"/>
        <c:noMultiLvlLbl val="0"/>
      </c:catAx>
      <c:valAx>
        <c:axId val="97189275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9718976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097273883709321"/>
          <c:y val="5.5287652150277332E-2"/>
          <c:w val="0.48446269216347959"/>
          <c:h val="0.87365797360436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Turismo'!$B$103:$B$109</c:f>
              <c:strCache>
                <c:ptCount val="7"/>
                <c:pt idx="0">
                  <c:v>Asistencia a el evento</c:v>
                </c:pt>
                <c:pt idx="1">
                  <c:v>Vacaciones/Recreación</c:v>
                </c:pt>
                <c:pt idx="2">
                  <c:v>Visitas a familiares o amigos</c:v>
                </c:pt>
                <c:pt idx="3">
                  <c:v>Otro</c:v>
                </c:pt>
                <c:pt idx="4">
                  <c:v>Negocios</c:v>
                </c:pt>
                <c:pt idx="5">
                  <c:v>No aplica</c:v>
                </c:pt>
                <c:pt idx="6">
                  <c:v>NS/NR</c:v>
                </c:pt>
              </c:strCache>
            </c:strRef>
          </c:cat>
          <c:val>
            <c:numRef>
              <c:f>'P_ Turismo'!$D$103:$D$109</c:f>
              <c:numCache>
                <c:formatCode>0.0%</c:formatCode>
                <c:ptCount val="7"/>
                <c:pt idx="0">
                  <c:v>2.5563909774436091E-2</c:v>
                </c:pt>
                <c:pt idx="1">
                  <c:v>1.0526315789473684E-2</c:v>
                </c:pt>
                <c:pt idx="2">
                  <c:v>6.0150375939849628E-3</c:v>
                </c:pt>
                <c:pt idx="3">
                  <c:v>4.5112781954887221E-3</c:v>
                </c:pt>
                <c:pt idx="4">
                  <c:v>4.5112781954887221E-3</c:v>
                </c:pt>
                <c:pt idx="5">
                  <c:v>0.94736842105263153</c:v>
                </c:pt>
                <c:pt idx="6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8-4CF7-914E-9D7132195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96016"/>
        <c:axId val="971894384"/>
      </c:barChart>
      <c:catAx>
        <c:axId val="9718960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894384"/>
        <c:crosses val="autoZero"/>
        <c:auto val="1"/>
        <c:lblAlgn val="ctr"/>
        <c:lblOffset val="100"/>
        <c:noMultiLvlLbl val="0"/>
      </c:catAx>
      <c:valAx>
        <c:axId val="97189438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9718960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097273883709321"/>
          <c:y val="5.5287652150277332E-2"/>
          <c:w val="0.48446269216347959"/>
          <c:h val="0.87365797360436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'P_ Turismo'!$B$120:$B$130</c:f>
              <c:strCache>
                <c:ptCount val="11"/>
                <c:pt idx="0">
                  <c:v>Otro</c:v>
                </c:pt>
                <c:pt idx="1">
                  <c:v>Actividades culturales</c:v>
                </c:pt>
                <c:pt idx="2">
                  <c:v>Bicirecorridos</c:v>
                </c:pt>
                <c:pt idx="3">
                  <c:v>Compras</c:v>
                </c:pt>
                <c:pt idx="4">
                  <c:v>Gastronomía</c:v>
                </c:pt>
                <c:pt idx="5">
                  <c:v>Ninguna</c:v>
                </c:pt>
                <c:pt idx="6">
                  <c:v>Recorridos por la ciudad</c:v>
                </c:pt>
                <c:pt idx="7">
                  <c:v>Vida Nocturna</c:v>
                </c:pt>
                <c:pt idx="8">
                  <c:v>Visita a museos</c:v>
                </c:pt>
                <c:pt idx="9">
                  <c:v>No aplica</c:v>
                </c:pt>
                <c:pt idx="10">
                  <c:v>NS/NR</c:v>
                </c:pt>
              </c:strCache>
            </c:strRef>
          </c:cat>
          <c:val>
            <c:numRef>
              <c:f>'P_ Turismo'!$D$120:$D$130</c:f>
              <c:numCache>
                <c:formatCode>0.0%</c:formatCode>
                <c:ptCount val="11"/>
                <c:pt idx="0">
                  <c:v>6.0150375939849628E-3</c:v>
                </c:pt>
                <c:pt idx="1">
                  <c:v>3.0075187969924814E-3</c:v>
                </c:pt>
                <c:pt idx="2">
                  <c:v>1.5037593984962407E-3</c:v>
                </c:pt>
                <c:pt idx="3">
                  <c:v>6.0150375939849628E-3</c:v>
                </c:pt>
                <c:pt idx="4">
                  <c:v>9.0225563909774441E-3</c:v>
                </c:pt>
                <c:pt idx="5">
                  <c:v>7.5187969924812026E-3</c:v>
                </c:pt>
                <c:pt idx="6">
                  <c:v>3.0075187969924814E-3</c:v>
                </c:pt>
                <c:pt idx="7">
                  <c:v>3.0075187969924814E-3</c:v>
                </c:pt>
                <c:pt idx="8">
                  <c:v>1.2030075187969926E-2</c:v>
                </c:pt>
                <c:pt idx="9">
                  <c:v>0.94736842105263153</c:v>
                </c:pt>
                <c:pt idx="10">
                  <c:v>1.5037593984962407E-3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E01-9975-BE51E514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971883504"/>
        <c:axId val="971906352"/>
      </c:barChart>
      <c:catAx>
        <c:axId val="971883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71906352"/>
        <c:crosses val="autoZero"/>
        <c:auto val="1"/>
        <c:lblAlgn val="ctr"/>
        <c:lblOffset val="100"/>
        <c:noMultiLvlLbl val="0"/>
      </c:catAx>
      <c:valAx>
        <c:axId val="9719063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9718835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225170927708114"/>
          <c:y val="2.1435530890741988E-2"/>
          <c:w val="0.56692576390914096"/>
          <c:h val="0.918755653698269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P_5!$C$11:$C$17</c:f>
              <c:strCache>
                <c:ptCount val="7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años o más</c:v>
                </c:pt>
                <c:pt idx="5">
                  <c:v>NS/NR</c:v>
                </c:pt>
                <c:pt idx="6">
                  <c:v>No aplica (Personas que asistieron por primera vez)</c:v>
                </c:pt>
              </c:strCache>
            </c:strRef>
          </c:cat>
          <c:val>
            <c:numRef>
              <c:f>P_5!$E$11:$E$17</c:f>
              <c:numCache>
                <c:formatCode>0%</c:formatCode>
                <c:ptCount val="7"/>
                <c:pt idx="0">
                  <c:v>8.5714285714285715E-2</c:v>
                </c:pt>
                <c:pt idx="1">
                  <c:v>0.15037593984962405</c:v>
                </c:pt>
                <c:pt idx="2">
                  <c:v>5.2631578947368418E-2</c:v>
                </c:pt>
                <c:pt idx="3">
                  <c:v>1.2030075187969926E-2</c:v>
                </c:pt>
                <c:pt idx="4">
                  <c:v>2.1052631578947368E-2</c:v>
                </c:pt>
                <c:pt idx="5">
                  <c:v>9.0225563909774441E-3</c:v>
                </c:pt>
                <c:pt idx="6">
                  <c:v>0.66917293233082698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9-49C3-B518-6CAE160426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35095856"/>
        <c:axId val="935098032"/>
      </c:barChart>
      <c:catAx>
        <c:axId val="93509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098032"/>
        <c:crosses val="autoZero"/>
        <c:auto val="1"/>
        <c:lblAlgn val="ctr"/>
        <c:lblOffset val="100"/>
        <c:noMultiLvlLbl val="0"/>
      </c:catAx>
      <c:valAx>
        <c:axId val="935098032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93509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3096838886788"/>
          <c:y val="0"/>
          <c:w val="0.5818677362615685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P_6!$C$11:$C$16</c:f>
              <c:strCache>
                <c:ptCount val="6"/>
                <c:pt idx="0">
                  <c:v>Bares o restaurantes</c:v>
                </c:pt>
                <c:pt idx="1">
                  <c:v>Conciertos al aire libre</c:v>
                </c:pt>
                <c:pt idx="2">
                  <c:v>Teatros y auditorios</c:v>
                </c:pt>
                <c:pt idx="3">
                  <c:v>Otro</c:v>
                </c:pt>
                <c:pt idx="4">
                  <c:v>Ninguno</c:v>
                </c:pt>
                <c:pt idx="5">
                  <c:v>NS/NR</c:v>
                </c:pt>
              </c:strCache>
            </c:strRef>
          </c:cat>
          <c:val>
            <c:numRef>
              <c:f>P_6!$E$11:$E$16</c:f>
              <c:numCache>
                <c:formatCode>0%</c:formatCode>
                <c:ptCount val="6"/>
                <c:pt idx="0">
                  <c:v>0.19849624060150375</c:v>
                </c:pt>
                <c:pt idx="1">
                  <c:v>0.53082706766917298</c:v>
                </c:pt>
                <c:pt idx="2">
                  <c:v>0.22556390977443608</c:v>
                </c:pt>
                <c:pt idx="3">
                  <c:v>1.3533834586466165E-2</c:v>
                </c:pt>
                <c:pt idx="4">
                  <c:v>2.1052631578947368E-2</c:v>
                </c:pt>
                <c:pt idx="5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5-4036-8FE6-3B701E0094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35090416"/>
        <c:axId val="935092048"/>
      </c:barChart>
      <c:catAx>
        <c:axId val="9350904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092048"/>
        <c:crosses val="autoZero"/>
        <c:auto val="1"/>
        <c:lblAlgn val="ctr"/>
        <c:lblOffset val="100"/>
        <c:noMultiLvlLbl val="0"/>
      </c:catAx>
      <c:valAx>
        <c:axId val="935092048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93509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3096838886788"/>
          <c:y val="0"/>
          <c:w val="0.5818677362615685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P_7!$C$11:$C$16</c:f>
              <c:strCache>
                <c:ptCount val="6"/>
                <c:pt idx="0">
                  <c:v>Trimestralmente</c:v>
                </c:pt>
                <c:pt idx="1">
                  <c:v>Mensualmente</c:v>
                </c:pt>
                <c:pt idx="2">
                  <c:v>Anualmente</c:v>
                </c:pt>
                <c:pt idx="3">
                  <c:v>Semanalmente</c:v>
                </c:pt>
                <c:pt idx="4">
                  <c:v>No aplica</c:v>
                </c:pt>
                <c:pt idx="5">
                  <c:v>NS/NR</c:v>
                </c:pt>
              </c:strCache>
            </c:strRef>
          </c:cat>
          <c:val>
            <c:numRef>
              <c:f>P_7!$E$11:$E$16</c:f>
              <c:numCache>
                <c:formatCode>0%</c:formatCode>
                <c:ptCount val="6"/>
                <c:pt idx="0">
                  <c:v>0.29473684210526313</c:v>
                </c:pt>
                <c:pt idx="1">
                  <c:v>0.28270676691729324</c:v>
                </c:pt>
                <c:pt idx="2">
                  <c:v>0.27067669172932329</c:v>
                </c:pt>
                <c:pt idx="3">
                  <c:v>0.11278195488721804</c:v>
                </c:pt>
                <c:pt idx="4">
                  <c:v>2.1052631578947368E-2</c:v>
                </c:pt>
                <c:pt idx="5">
                  <c:v>1.8045112781954888E-2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4-4165-86C9-442E313B8B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35096400"/>
        <c:axId val="935143648"/>
      </c:barChart>
      <c:catAx>
        <c:axId val="9350964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43648"/>
        <c:crosses val="autoZero"/>
        <c:auto val="1"/>
        <c:lblAlgn val="ctr"/>
        <c:lblOffset val="100"/>
        <c:noMultiLvlLbl val="0"/>
      </c:catAx>
      <c:valAx>
        <c:axId val="935143648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935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12</xdr:col>
      <xdr:colOff>0</xdr:colOff>
      <xdr:row>22</xdr:row>
      <xdr:rowOff>19050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6</xdr:row>
      <xdr:rowOff>9525</xdr:rowOff>
    </xdr:from>
    <xdr:to>
      <xdr:col>9</xdr:col>
      <xdr:colOff>723900</xdr:colOff>
      <xdr:row>15</xdr:row>
      <xdr:rowOff>57150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7</xdr:row>
      <xdr:rowOff>57150</xdr:rowOff>
    </xdr:from>
    <xdr:to>
      <xdr:col>9</xdr:col>
      <xdr:colOff>723900</xdr:colOff>
      <xdr:row>15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20</xdr:row>
      <xdr:rowOff>114300</xdr:rowOff>
    </xdr:from>
    <xdr:to>
      <xdr:col>10</xdr:col>
      <xdr:colOff>104775</xdr:colOff>
      <xdr:row>28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7</xdr:row>
      <xdr:rowOff>57150</xdr:rowOff>
    </xdr:from>
    <xdr:to>
      <xdr:col>9</xdr:col>
      <xdr:colOff>723900</xdr:colOff>
      <xdr:row>15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19</xdr:row>
      <xdr:rowOff>47625</xdr:rowOff>
    </xdr:from>
    <xdr:to>
      <xdr:col>10</xdr:col>
      <xdr:colOff>123825</xdr:colOff>
      <xdr:row>27</xdr:row>
      <xdr:rowOff>95250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676275</xdr:colOff>
      <xdr:row>31</xdr:row>
      <xdr:rowOff>104775</xdr:rowOff>
    </xdr:from>
    <xdr:to>
      <xdr:col>9</xdr:col>
      <xdr:colOff>733425</xdr:colOff>
      <xdr:row>39</xdr:row>
      <xdr:rowOff>152400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609600</xdr:colOff>
      <xdr:row>44</xdr:row>
      <xdr:rowOff>38100</xdr:rowOff>
    </xdr:from>
    <xdr:to>
      <xdr:col>9</xdr:col>
      <xdr:colOff>666750</xdr:colOff>
      <xdr:row>51</xdr:row>
      <xdr:rowOff>123825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638175</xdr:colOff>
      <xdr:row>56</xdr:row>
      <xdr:rowOff>47625</xdr:rowOff>
    </xdr:from>
    <xdr:to>
      <xdr:col>9</xdr:col>
      <xdr:colOff>695325</xdr:colOff>
      <xdr:row>63</xdr:row>
      <xdr:rowOff>133350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600075</xdr:colOff>
      <xdr:row>68</xdr:row>
      <xdr:rowOff>19050</xdr:rowOff>
    </xdr:from>
    <xdr:to>
      <xdr:col>9</xdr:col>
      <xdr:colOff>657225</xdr:colOff>
      <xdr:row>75</xdr:row>
      <xdr:rowOff>104775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514350</xdr:colOff>
      <xdr:row>80</xdr:row>
      <xdr:rowOff>28575</xdr:rowOff>
    </xdr:from>
    <xdr:to>
      <xdr:col>9</xdr:col>
      <xdr:colOff>571500</xdr:colOff>
      <xdr:row>87</xdr:row>
      <xdr:rowOff>114300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800100</xdr:colOff>
      <xdr:row>92</xdr:row>
      <xdr:rowOff>19050</xdr:rowOff>
    </xdr:from>
    <xdr:to>
      <xdr:col>10</xdr:col>
      <xdr:colOff>95250</xdr:colOff>
      <xdr:row>99</xdr:row>
      <xdr:rowOff>104775</xdr:rowOff>
    </xdr:to>
    <xdr:graphicFrame macro="">
      <xdr:nvGraphicFramePr>
        <xdr:cNvPr id="9" name="1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723900</xdr:colOff>
      <xdr:row>103</xdr:row>
      <xdr:rowOff>161925</xdr:rowOff>
    </xdr:from>
    <xdr:to>
      <xdr:col>10</xdr:col>
      <xdr:colOff>19050</xdr:colOff>
      <xdr:row>111</xdr:row>
      <xdr:rowOff>57150</xdr:rowOff>
    </xdr:to>
    <xdr:graphicFrame macro="">
      <xdr:nvGraphicFramePr>
        <xdr:cNvPr id="10" name="1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8</xdr:row>
      <xdr:rowOff>152400</xdr:rowOff>
    </xdr:from>
    <xdr:to>
      <xdr:col>11</xdr:col>
      <xdr:colOff>209550</xdr:colOff>
      <xdr:row>22</xdr:row>
      <xdr:rowOff>47625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6</xdr:row>
      <xdr:rowOff>152400</xdr:rowOff>
    </xdr:from>
    <xdr:to>
      <xdr:col>10</xdr:col>
      <xdr:colOff>19050</xdr:colOff>
      <xdr:row>17</xdr:row>
      <xdr:rowOff>85725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7</xdr:row>
      <xdr:rowOff>266700</xdr:rowOff>
    </xdr:from>
    <xdr:to>
      <xdr:col>11</xdr:col>
      <xdr:colOff>9525</xdr:colOff>
      <xdr:row>17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17</xdr:row>
      <xdr:rowOff>180975</xdr:rowOff>
    </xdr:from>
    <xdr:to>
      <xdr:col>10</xdr:col>
      <xdr:colOff>704850</xdr:colOff>
      <xdr:row>27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781050</xdr:colOff>
      <xdr:row>27</xdr:row>
      <xdr:rowOff>104775</xdr:rowOff>
    </xdr:from>
    <xdr:to>
      <xdr:col>10</xdr:col>
      <xdr:colOff>695325</xdr:colOff>
      <xdr:row>38</xdr:row>
      <xdr:rowOff>76200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819150</xdr:colOff>
      <xdr:row>38</xdr:row>
      <xdr:rowOff>142875</xdr:rowOff>
    </xdr:from>
    <xdr:to>
      <xdr:col>10</xdr:col>
      <xdr:colOff>114300</xdr:colOff>
      <xdr:row>49</xdr:row>
      <xdr:rowOff>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695325</xdr:colOff>
      <xdr:row>50</xdr:row>
      <xdr:rowOff>104775</xdr:rowOff>
    </xdr:from>
    <xdr:to>
      <xdr:col>9</xdr:col>
      <xdr:colOff>752475</xdr:colOff>
      <xdr:row>60</xdr:row>
      <xdr:rowOff>76200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381000</xdr:colOff>
      <xdr:row>75</xdr:row>
      <xdr:rowOff>161925</xdr:rowOff>
    </xdr:from>
    <xdr:to>
      <xdr:col>13</xdr:col>
      <xdr:colOff>571500</xdr:colOff>
      <xdr:row>90</xdr:row>
      <xdr:rowOff>47625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7</xdr:row>
      <xdr:rowOff>142875</xdr:rowOff>
    </xdr:from>
    <xdr:to>
      <xdr:col>10</xdr:col>
      <xdr:colOff>447675</xdr:colOff>
      <xdr:row>17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18</xdr:row>
      <xdr:rowOff>180975</xdr:rowOff>
    </xdr:from>
    <xdr:to>
      <xdr:col>10</xdr:col>
      <xdr:colOff>504825</xdr:colOff>
      <xdr:row>28</xdr:row>
      <xdr:rowOff>152400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790575</xdr:colOff>
      <xdr:row>29</xdr:row>
      <xdr:rowOff>19050</xdr:rowOff>
    </xdr:from>
    <xdr:to>
      <xdr:col>10</xdr:col>
      <xdr:colOff>542925</xdr:colOff>
      <xdr:row>39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819150</xdr:colOff>
      <xdr:row>40</xdr:row>
      <xdr:rowOff>142875</xdr:rowOff>
    </xdr:from>
    <xdr:to>
      <xdr:col>10</xdr:col>
      <xdr:colOff>638175</xdr:colOff>
      <xdr:row>50</xdr:row>
      <xdr:rowOff>114300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695325</xdr:colOff>
      <xdr:row>52</xdr:row>
      <xdr:rowOff>104775</xdr:rowOff>
    </xdr:from>
    <xdr:to>
      <xdr:col>10</xdr:col>
      <xdr:colOff>609600</xdr:colOff>
      <xdr:row>63</xdr:row>
      <xdr:rowOff>76200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590550</xdr:colOff>
      <xdr:row>64</xdr:row>
      <xdr:rowOff>38100</xdr:rowOff>
    </xdr:from>
    <xdr:to>
      <xdr:col>10</xdr:col>
      <xdr:colOff>504825</xdr:colOff>
      <xdr:row>75</xdr:row>
      <xdr:rowOff>9525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609600</xdr:colOff>
      <xdr:row>77</xdr:row>
      <xdr:rowOff>152400</xdr:rowOff>
    </xdr:from>
    <xdr:to>
      <xdr:col>10</xdr:col>
      <xdr:colOff>523875</xdr:colOff>
      <xdr:row>88</xdr:row>
      <xdr:rowOff>123825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657225</xdr:colOff>
      <xdr:row>88</xdr:row>
      <xdr:rowOff>57150</xdr:rowOff>
    </xdr:from>
    <xdr:to>
      <xdr:col>10</xdr:col>
      <xdr:colOff>571500</xdr:colOff>
      <xdr:row>99</xdr:row>
      <xdr:rowOff>28575</xdr:rowOff>
    </xdr:to>
    <xdr:graphicFrame macro="">
      <xdr:nvGraphicFramePr>
        <xdr:cNvPr id="9" name="1 Gráfic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121</xdr:row>
      <xdr:rowOff>0</xdr:rowOff>
    </xdr:from>
    <xdr:to>
      <xdr:col>19</xdr:col>
      <xdr:colOff>431807</xdr:colOff>
      <xdr:row>143</xdr:row>
      <xdr:rowOff>136935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6</xdr:row>
      <xdr:rowOff>123825</xdr:rowOff>
    </xdr:from>
    <xdr:to>
      <xdr:col>12</xdr:col>
      <xdr:colOff>704850</xdr:colOff>
      <xdr:row>24</xdr:row>
      <xdr:rowOff>47624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7</xdr:row>
      <xdr:rowOff>142875</xdr:rowOff>
    </xdr:from>
    <xdr:to>
      <xdr:col>10</xdr:col>
      <xdr:colOff>447675</xdr:colOff>
      <xdr:row>17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18</xdr:row>
      <xdr:rowOff>180975</xdr:rowOff>
    </xdr:from>
    <xdr:to>
      <xdr:col>10</xdr:col>
      <xdr:colOff>504825</xdr:colOff>
      <xdr:row>28</xdr:row>
      <xdr:rowOff>152400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790575</xdr:colOff>
      <xdr:row>29</xdr:row>
      <xdr:rowOff>19050</xdr:rowOff>
    </xdr:from>
    <xdr:to>
      <xdr:col>10</xdr:col>
      <xdr:colOff>542925</xdr:colOff>
      <xdr:row>39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676275</xdr:colOff>
      <xdr:row>42</xdr:row>
      <xdr:rowOff>28575</xdr:rowOff>
    </xdr:from>
    <xdr:to>
      <xdr:col>10</xdr:col>
      <xdr:colOff>428625</xdr:colOff>
      <xdr:row>52</xdr:row>
      <xdr:rowOff>0</xdr:rowOff>
    </xdr:to>
    <xdr:graphicFrame macro="">
      <xdr:nvGraphicFramePr>
        <xdr:cNvPr id="10" name="1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75</xdr:row>
      <xdr:rowOff>0</xdr:rowOff>
    </xdr:from>
    <xdr:to>
      <xdr:col>21</xdr:col>
      <xdr:colOff>250288</xdr:colOff>
      <xdr:row>101</xdr:row>
      <xdr:rowOff>41030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9</xdr:row>
      <xdr:rowOff>38099</xdr:rowOff>
    </xdr:from>
    <xdr:to>
      <xdr:col>9</xdr:col>
      <xdr:colOff>658467</xdr:colOff>
      <xdr:row>18</xdr:row>
      <xdr:rowOff>28574</xdr:rowOff>
    </xdr:to>
    <xdr:graphicFrame macro="">
      <xdr:nvGraphicFramePr>
        <xdr:cNvPr id="11" name="1 Gráfic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20</xdr:row>
      <xdr:rowOff>85725</xdr:rowOff>
    </xdr:from>
    <xdr:to>
      <xdr:col>9</xdr:col>
      <xdr:colOff>591792</xdr:colOff>
      <xdr:row>29</xdr:row>
      <xdr:rowOff>76200</xdr:rowOff>
    </xdr:to>
    <xdr:graphicFrame macro="">
      <xdr:nvGraphicFramePr>
        <xdr:cNvPr id="12" name="1 Gráfic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31</xdr:row>
      <xdr:rowOff>76200</xdr:rowOff>
    </xdr:from>
    <xdr:to>
      <xdr:col>9</xdr:col>
      <xdr:colOff>591792</xdr:colOff>
      <xdr:row>40</xdr:row>
      <xdr:rowOff>66675</xdr:rowOff>
    </xdr:to>
    <xdr:graphicFrame macro="">
      <xdr:nvGraphicFramePr>
        <xdr:cNvPr id="13" name="1 Gráfico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495300</xdr:colOff>
      <xdr:row>42</xdr:row>
      <xdr:rowOff>76200</xdr:rowOff>
    </xdr:from>
    <xdr:to>
      <xdr:col>9</xdr:col>
      <xdr:colOff>553692</xdr:colOff>
      <xdr:row>51</xdr:row>
      <xdr:rowOff>66675</xdr:rowOff>
    </xdr:to>
    <xdr:graphicFrame macro="">
      <xdr:nvGraphicFramePr>
        <xdr:cNvPr id="14" name="1 Gráfico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485775</xdr:colOff>
      <xdr:row>52</xdr:row>
      <xdr:rowOff>47625</xdr:rowOff>
    </xdr:from>
    <xdr:to>
      <xdr:col>9</xdr:col>
      <xdr:colOff>544167</xdr:colOff>
      <xdr:row>61</xdr:row>
      <xdr:rowOff>38100</xdr:rowOff>
    </xdr:to>
    <xdr:graphicFrame macro="">
      <xdr:nvGraphicFramePr>
        <xdr:cNvPr id="15" name="1 Gráfico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466725</xdr:colOff>
      <xdr:row>63</xdr:row>
      <xdr:rowOff>152400</xdr:rowOff>
    </xdr:from>
    <xdr:to>
      <xdr:col>9</xdr:col>
      <xdr:colOff>525117</xdr:colOff>
      <xdr:row>72</xdr:row>
      <xdr:rowOff>28575</xdr:rowOff>
    </xdr:to>
    <xdr:graphicFrame macro="">
      <xdr:nvGraphicFramePr>
        <xdr:cNvPr id="16" name="1 Gráfico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447675</xdr:colOff>
      <xdr:row>74</xdr:row>
      <xdr:rowOff>57150</xdr:rowOff>
    </xdr:from>
    <xdr:to>
      <xdr:col>9</xdr:col>
      <xdr:colOff>506067</xdr:colOff>
      <xdr:row>83</xdr:row>
      <xdr:rowOff>47625</xdr:rowOff>
    </xdr:to>
    <xdr:graphicFrame macro="">
      <xdr:nvGraphicFramePr>
        <xdr:cNvPr id="17" name="1 Gráfico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66675</xdr:rowOff>
    </xdr:from>
    <xdr:to>
      <xdr:col>10</xdr:col>
      <xdr:colOff>666750</xdr:colOff>
      <xdr:row>23</xdr:row>
      <xdr:rowOff>76200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</xdr:row>
      <xdr:rowOff>133350</xdr:rowOff>
    </xdr:from>
    <xdr:to>
      <xdr:col>11</xdr:col>
      <xdr:colOff>57150</xdr:colOff>
      <xdr:row>19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152401</xdr:colOff>
      <xdr:row>20</xdr:row>
      <xdr:rowOff>171451</xdr:rowOff>
    </xdr:from>
    <xdr:to>
      <xdr:col>10</xdr:col>
      <xdr:colOff>457201</xdr:colOff>
      <xdr:row>33</xdr:row>
      <xdr:rowOff>38101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37</xdr:row>
      <xdr:rowOff>19050</xdr:rowOff>
    </xdr:from>
    <xdr:to>
      <xdr:col>12</xdr:col>
      <xdr:colOff>476250</xdr:colOff>
      <xdr:row>50</xdr:row>
      <xdr:rowOff>171450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609600</xdr:colOff>
      <xdr:row>52</xdr:row>
      <xdr:rowOff>152399</xdr:rowOff>
    </xdr:from>
    <xdr:to>
      <xdr:col>12</xdr:col>
      <xdr:colOff>323850</xdr:colOff>
      <xdr:row>70</xdr:row>
      <xdr:rowOff>38100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571500</xdr:colOff>
      <xdr:row>75</xdr:row>
      <xdr:rowOff>104775</xdr:rowOff>
    </xdr:from>
    <xdr:to>
      <xdr:col>10</xdr:col>
      <xdr:colOff>295275</xdr:colOff>
      <xdr:row>90</xdr:row>
      <xdr:rowOff>9525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100</xdr:row>
      <xdr:rowOff>0</xdr:rowOff>
    </xdr:from>
    <xdr:to>
      <xdr:col>12</xdr:col>
      <xdr:colOff>476250</xdr:colOff>
      <xdr:row>130</xdr:row>
      <xdr:rowOff>104775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6</xdr:row>
      <xdr:rowOff>76200</xdr:rowOff>
    </xdr:from>
    <xdr:to>
      <xdr:col>10</xdr:col>
      <xdr:colOff>104775</xdr:colOff>
      <xdr:row>16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19</xdr:row>
      <xdr:rowOff>66674</xdr:rowOff>
    </xdr:from>
    <xdr:to>
      <xdr:col>11</xdr:col>
      <xdr:colOff>161925</xdr:colOff>
      <xdr:row>32</xdr:row>
      <xdr:rowOff>19050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352425</xdr:colOff>
      <xdr:row>35</xdr:row>
      <xdr:rowOff>0</xdr:rowOff>
    </xdr:from>
    <xdr:to>
      <xdr:col>10</xdr:col>
      <xdr:colOff>581025</xdr:colOff>
      <xdr:row>46</xdr:row>
      <xdr:rowOff>28575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409575</xdr:colOff>
      <xdr:row>49</xdr:row>
      <xdr:rowOff>0</xdr:rowOff>
    </xdr:from>
    <xdr:to>
      <xdr:col>10</xdr:col>
      <xdr:colOff>600075</xdr:colOff>
      <xdr:row>59</xdr:row>
      <xdr:rowOff>47625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533399</xdr:colOff>
      <xdr:row>66</xdr:row>
      <xdr:rowOff>19050</xdr:rowOff>
    </xdr:from>
    <xdr:to>
      <xdr:col>11</xdr:col>
      <xdr:colOff>447674</xdr:colOff>
      <xdr:row>80</xdr:row>
      <xdr:rowOff>66675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361950</xdr:colOff>
      <xdr:row>84</xdr:row>
      <xdr:rowOff>66675</xdr:rowOff>
    </xdr:from>
    <xdr:to>
      <xdr:col>12</xdr:col>
      <xdr:colOff>219075</xdr:colOff>
      <xdr:row>96</xdr:row>
      <xdr:rowOff>114300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28574</xdr:colOff>
      <xdr:row>99</xdr:row>
      <xdr:rowOff>104774</xdr:rowOff>
    </xdr:from>
    <xdr:to>
      <xdr:col>11</xdr:col>
      <xdr:colOff>114299</xdr:colOff>
      <xdr:row>114</xdr:row>
      <xdr:rowOff>28574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28574</xdr:colOff>
      <xdr:row>117</xdr:row>
      <xdr:rowOff>123824</xdr:rowOff>
    </xdr:from>
    <xdr:to>
      <xdr:col>11</xdr:col>
      <xdr:colOff>114299</xdr:colOff>
      <xdr:row>136</xdr:row>
      <xdr:rowOff>47624</xdr:rowOff>
    </xdr:to>
    <xdr:graphicFrame macro="">
      <xdr:nvGraphicFramePr>
        <xdr:cNvPr id="9" name="1 Gráfico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6</xdr:row>
      <xdr:rowOff>114300</xdr:rowOff>
    </xdr:from>
    <xdr:to>
      <xdr:col>9</xdr:col>
      <xdr:colOff>685800</xdr:colOff>
      <xdr:row>17</xdr:row>
      <xdr:rowOff>180975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6</xdr:row>
      <xdr:rowOff>104775</xdr:rowOff>
    </xdr:from>
    <xdr:to>
      <xdr:col>9</xdr:col>
      <xdr:colOff>723900</xdr:colOff>
      <xdr:row>17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18</xdr:row>
      <xdr:rowOff>142875</xdr:rowOff>
    </xdr:from>
    <xdr:to>
      <xdr:col>10</xdr:col>
      <xdr:colOff>0</xdr:colOff>
      <xdr:row>30</xdr:row>
      <xdr:rowOff>19050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32</xdr:row>
      <xdr:rowOff>142875</xdr:rowOff>
    </xdr:from>
    <xdr:to>
      <xdr:col>10</xdr:col>
      <xdr:colOff>9525</xdr:colOff>
      <xdr:row>44</xdr:row>
      <xdr:rowOff>19050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161924</xdr:rowOff>
    </xdr:from>
    <xdr:to>
      <xdr:col>9</xdr:col>
      <xdr:colOff>514350</xdr:colOff>
      <xdr:row>19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7</xdr:row>
      <xdr:rowOff>85724</xdr:rowOff>
    </xdr:from>
    <xdr:to>
      <xdr:col>10</xdr:col>
      <xdr:colOff>466724</xdr:colOff>
      <xdr:row>20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7</xdr:row>
      <xdr:rowOff>85724</xdr:rowOff>
    </xdr:from>
    <xdr:to>
      <xdr:col>10</xdr:col>
      <xdr:colOff>466724</xdr:colOff>
      <xdr:row>20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6</xdr:row>
      <xdr:rowOff>28575</xdr:rowOff>
    </xdr:from>
    <xdr:to>
      <xdr:col>9</xdr:col>
      <xdr:colOff>601317</xdr:colOff>
      <xdr:row>17</xdr:row>
      <xdr:rowOff>94422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7</xdr:row>
      <xdr:rowOff>133350</xdr:rowOff>
    </xdr:from>
    <xdr:to>
      <xdr:col>10</xdr:col>
      <xdr:colOff>485775</xdr:colOff>
      <xdr:row>21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1047750</xdr:colOff>
      <xdr:row>22</xdr:row>
      <xdr:rowOff>38100</xdr:rowOff>
    </xdr:from>
    <xdr:to>
      <xdr:col>5</xdr:col>
      <xdr:colOff>428625</xdr:colOff>
      <xdr:row>37</xdr:row>
      <xdr:rowOff>9525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ania\Desktop\Tablas%20Festival%20de%20Veran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cha técnica"/>
      <sheetName val="P_1 "/>
      <sheetName val="P_2 y P_2a"/>
      <sheetName val="P_3"/>
      <sheetName val="P_4"/>
      <sheetName val="P_5"/>
      <sheetName val="P_5a"/>
      <sheetName val="P_6"/>
      <sheetName val="P_7"/>
      <sheetName val="P_8"/>
      <sheetName val="P_9"/>
      <sheetName val="P_10"/>
      <sheetName val="P_11"/>
      <sheetName val="P_12"/>
      <sheetName val="P_13"/>
      <sheetName val="P_14"/>
      <sheetName val="P_15"/>
      <sheetName val="P_16"/>
      <sheetName val="P_17"/>
      <sheetName val="P_18"/>
      <sheetName val="P_19"/>
      <sheetName val="P_20"/>
      <sheetName val="P_21"/>
      <sheetName val="P_Turismo"/>
      <sheetName val="P_Sociodemográ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5">
          <cell r="B55" t="str">
            <v>Sí</v>
          </cell>
          <cell r="D55">
            <v>0.47826086956521741</v>
          </cell>
        </row>
        <row r="56">
          <cell r="B56" t="str">
            <v>No</v>
          </cell>
          <cell r="D56">
            <v>0.39130434782608697</v>
          </cell>
        </row>
        <row r="57">
          <cell r="B57" t="str">
            <v>No responde</v>
          </cell>
          <cell r="D57">
            <v>0.13043478260869565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21"/>
  <sheetViews>
    <sheetView topLeftCell="A684" workbookViewId="0">
      <selection activeCell="D408" sqref="D408:E412"/>
    </sheetView>
  </sheetViews>
  <sheetFormatPr baseColWidth="10" defaultRowHeight="15" x14ac:dyDescent="0.25"/>
  <cols>
    <col min="2" max="2" width="33.5703125" style="4" customWidth="1"/>
    <col min="3" max="3" width="42.28515625" style="4" customWidth="1"/>
    <col min="4" max="4" width="11.42578125" style="4"/>
    <col min="5" max="5" width="11.42578125" style="5"/>
    <col min="6" max="6" width="25.140625" customWidth="1"/>
  </cols>
  <sheetData>
    <row r="1" spans="2:6" ht="15.75" thickBot="1" x14ac:dyDescent="0.3"/>
    <row r="2" spans="2:6" ht="24.75" thickBot="1" x14ac:dyDescent="0.3">
      <c r="B2" s="70" t="s">
        <v>0</v>
      </c>
      <c r="C2" s="71"/>
      <c r="D2" s="6" t="s">
        <v>1</v>
      </c>
      <c r="E2" s="7" t="s">
        <v>2</v>
      </c>
      <c r="F2" s="1"/>
    </row>
    <row r="3" spans="2:6" x14ac:dyDescent="0.25">
      <c r="B3" s="72" t="s">
        <v>305</v>
      </c>
      <c r="C3" s="8" t="s">
        <v>3</v>
      </c>
      <c r="D3" s="9">
        <v>316</v>
      </c>
      <c r="E3" s="10">
        <v>0.47518796992481205</v>
      </c>
      <c r="F3" s="1"/>
    </row>
    <row r="4" spans="2:6" x14ac:dyDescent="0.25">
      <c r="B4" s="73"/>
      <c r="C4" s="11" t="s">
        <v>5</v>
      </c>
      <c r="D4" s="12">
        <v>1</v>
      </c>
      <c r="E4" s="13">
        <v>1.5037593984962407E-3</v>
      </c>
      <c r="F4" s="1"/>
    </row>
    <row r="5" spans="2:6" x14ac:dyDescent="0.25">
      <c r="B5" s="73"/>
      <c r="C5" s="11" t="s">
        <v>6</v>
      </c>
      <c r="D5" s="12">
        <v>6</v>
      </c>
      <c r="E5" s="13">
        <v>9.0225563909774441E-3</v>
      </c>
      <c r="F5" s="1"/>
    </row>
    <row r="6" spans="2:6" x14ac:dyDescent="0.25">
      <c r="B6" s="73"/>
      <c r="C6" s="11" t="s">
        <v>7</v>
      </c>
      <c r="D6" s="12">
        <v>69</v>
      </c>
      <c r="E6" s="13">
        <v>0.10375939849624061</v>
      </c>
      <c r="F6" s="1"/>
    </row>
    <row r="7" spans="2:6" x14ac:dyDescent="0.25">
      <c r="B7" s="73"/>
      <c r="C7" s="11" t="s">
        <v>8</v>
      </c>
      <c r="D7" s="12">
        <v>132</v>
      </c>
      <c r="E7" s="13">
        <v>0.19849624060150375</v>
      </c>
      <c r="F7" s="1"/>
    </row>
    <row r="8" spans="2:6" x14ac:dyDescent="0.25">
      <c r="B8" s="73"/>
      <c r="C8" s="11" t="s">
        <v>9</v>
      </c>
      <c r="D8" s="12">
        <v>25</v>
      </c>
      <c r="E8" s="13">
        <v>3.7593984962406013E-2</v>
      </c>
      <c r="F8" s="1"/>
    </row>
    <row r="9" spans="2:6" x14ac:dyDescent="0.25">
      <c r="B9" s="73"/>
      <c r="C9" s="11" t="s">
        <v>10</v>
      </c>
      <c r="D9" s="12">
        <v>133</v>
      </c>
      <c r="E9" s="13">
        <v>0.2</v>
      </c>
      <c r="F9" s="1"/>
    </row>
    <row r="10" spans="2:6" ht="15.75" thickBot="1" x14ac:dyDescent="0.3">
      <c r="B10" s="74"/>
      <c r="C10" s="14" t="s">
        <v>4</v>
      </c>
      <c r="D10" s="15">
        <v>665</v>
      </c>
      <c r="E10" s="16">
        <v>1</v>
      </c>
      <c r="F10" s="1"/>
    </row>
    <row r="11" spans="2:6" x14ac:dyDescent="0.25">
      <c r="B11" s="72" t="s">
        <v>304</v>
      </c>
      <c r="C11" s="8" t="s">
        <v>22</v>
      </c>
      <c r="D11" s="9">
        <v>334</v>
      </c>
      <c r="E11" s="10">
        <v>0.5022556390977444</v>
      </c>
      <c r="F11" s="1"/>
    </row>
    <row r="12" spans="2:6" x14ac:dyDescent="0.25">
      <c r="B12" s="75"/>
      <c r="C12" s="11" t="s">
        <v>14</v>
      </c>
      <c r="D12" s="12">
        <v>127</v>
      </c>
      <c r="E12" s="13">
        <v>0.19097744360902255</v>
      </c>
      <c r="F12" s="1"/>
    </row>
    <row r="13" spans="2:6" x14ac:dyDescent="0.25">
      <c r="B13" s="75"/>
      <c r="C13" s="11" t="s">
        <v>21</v>
      </c>
      <c r="D13" s="12">
        <v>92</v>
      </c>
      <c r="E13" s="13">
        <v>0.13834586466165413</v>
      </c>
      <c r="F13" s="1"/>
    </row>
    <row r="14" spans="2:6" x14ac:dyDescent="0.25">
      <c r="B14" s="75"/>
      <c r="C14" s="11" t="s">
        <v>12</v>
      </c>
      <c r="D14" s="12">
        <v>46</v>
      </c>
      <c r="E14" s="13">
        <v>6.9172932330827067E-2</v>
      </c>
      <c r="F14" s="1"/>
    </row>
    <row r="15" spans="2:6" x14ac:dyDescent="0.25">
      <c r="B15" s="75"/>
      <c r="C15" s="11" t="s">
        <v>11</v>
      </c>
      <c r="D15" s="12">
        <v>26</v>
      </c>
      <c r="E15" s="13">
        <v>3.9097744360902256E-2</v>
      </c>
      <c r="F15" s="1"/>
    </row>
    <row r="16" spans="2:6" x14ac:dyDescent="0.25">
      <c r="B16" s="75"/>
      <c r="C16" s="11" t="s">
        <v>18</v>
      </c>
      <c r="D16" s="12">
        <v>11</v>
      </c>
      <c r="E16" s="13">
        <v>1.6541353383458645E-2</v>
      </c>
      <c r="F16" s="1"/>
    </row>
    <row r="17" spans="2:6" x14ac:dyDescent="0.25">
      <c r="B17" s="75"/>
      <c r="C17" s="11" t="s">
        <v>19</v>
      </c>
      <c r="D17" s="12">
        <v>5</v>
      </c>
      <c r="E17" s="13">
        <v>7.5187969924812026E-3</v>
      </c>
      <c r="F17" s="1"/>
    </row>
    <row r="18" spans="2:6" x14ac:dyDescent="0.25">
      <c r="B18" s="75"/>
      <c r="C18" s="11" t="s">
        <v>17</v>
      </c>
      <c r="D18" s="12">
        <v>5</v>
      </c>
      <c r="E18" s="13">
        <v>7.5187969924812026E-3</v>
      </c>
      <c r="F18" s="1"/>
    </row>
    <row r="19" spans="2:6" x14ac:dyDescent="0.25">
      <c r="B19" s="75"/>
      <c r="C19" s="11" t="s">
        <v>16</v>
      </c>
      <c r="D19" s="12">
        <v>7</v>
      </c>
      <c r="E19" s="13">
        <v>1.0526315789473684E-2</v>
      </c>
      <c r="F19" s="1"/>
    </row>
    <row r="20" spans="2:6" x14ac:dyDescent="0.25">
      <c r="B20" s="75"/>
      <c r="C20" s="11" t="s">
        <v>13</v>
      </c>
      <c r="D20" s="12">
        <v>3</v>
      </c>
      <c r="E20" s="13">
        <v>4.5112781954887221E-3</v>
      </c>
      <c r="F20" s="1"/>
    </row>
    <row r="21" spans="2:6" x14ac:dyDescent="0.25">
      <c r="B21" s="75"/>
      <c r="C21" s="11" t="s">
        <v>15</v>
      </c>
      <c r="D21" s="12">
        <v>4</v>
      </c>
      <c r="E21" s="13">
        <v>6.0150375939849628E-3</v>
      </c>
      <c r="F21" s="1"/>
    </row>
    <row r="22" spans="2:6" x14ac:dyDescent="0.25">
      <c r="B22" s="75"/>
      <c r="C22" s="11" t="s">
        <v>20</v>
      </c>
      <c r="D22" s="12">
        <v>5</v>
      </c>
      <c r="E22" s="13">
        <v>7.5187969924812026E-3</v>
      </c>
      <c r="F22" s="1"/>
    </row>
    <row r="23" spans="2:6" ht="15.75" thickBot="1" x14ac:dyDescent="0.3">
      <c r="B23" s="76"/>
      <c r="C23" s="14" t="s">
        <v>4</v>
      </c>
      <c r="D23" s="15">
        <v>665</v>
      </c>
      <c r="E23" s="16">
        <v>1</v>
      </c>
      <c r="F23" s="1"/>
    </row>
    <row r="24" spans="2:6" x14ac:dyDescent="0.25">
      <c r="B24" s="72" t="s">
        <v>306</v>
      </c>
      <c r="C24" s="8" t="s">
        <v>25</v>
      </c>
      <c r="D24" s="9">
        <v>204</v>
      </c>
      <c r="E24" s="10">
        <v>0.30676691729323308</v>
      </c>
      <c r="F24" s="1"/>
    </row>
    <row r="25" spans="2:6" x14ac:dyDescent="0.25">
      <c r="B25" s="75"/>
      <c r="C25" s="11" t="s">
        <v>23</v>
      </c>
      <c r="D25" s="12">
        <v>111</v>
      </c>
      <c r="E25" s="13">
        <v>0.16691729323308274</v>
      </c>
      <c r="F25" s="1"/>
    </row>
    <row r="26" spans="2:6" x14ac:dyDescent="0.25">
      <c r="B26" s="75"/>
      <c r="C26" s="11" t="s">
        <v>5</v>
      </c>
      <c r="D26" s="12">
        <v>16</v>
      </c>
      <c r="E26" s="13">
        <v>2.4060150375939851E-2</v>
      </c>
      <c r="F26" s="1"/>
    </row>
    <row r="27" spans="2:6" x14ac:dyDescent="0.25">
      <c r="B27" s="75"/>
      <c r="C27" s="11" t="s">
        <v>24</v>
      </c>
      <c r="D27" s="12">
        <v>334</v>
      </c>
      <c r="E27" s="13">
        <v>0.5022556390977444</v>
      </c>
      <c r="F27" s="1"/>
    </row>
    <row r="28" spans="2:6" ht="15.75" thickBot="1" x14ac:dyDescent="0.3">
      <c r="B28" s="76"/>
      <c r="C28" s="14" t="s">
        <v>4</v>
      </c>
      <c r="D28" s="15">
        <v>665</v>
      </c>
      <c r="E28" s="16">
        <v>1</v>
      </c>
      <c r="F28" s="1"/>
    </row>
    <row r="29" spans="2:6" x14ac:dyDescent="0.25">
      <c r="B29" s="72" t="s">
        <v>307</v>
      </c>
      <c r="C29" s="8" t="s">
        <v>27</v>
      </c>
      <c r="D29" s="9">
        <v>106</v>
      </c>
      <c r="E29" s="10">
        <v>0.15939849624060151</v>
      </c>
      <c r="F29" s="1"/>
    </row>
    <row r="30" spans="2:6" x14ac:dyDescent="0.25">
      <c r="B30" s="75"/>
      <c r="C30" s="11" t="s">
        <v>28</v>
      </c>
      <c r="D30" s="12">
        <v>58</v>
      </c>
      <c r="E30" s="13">
        <v>8.7218045112781958E-2</v>
      </c>
      <c r="F30" s="1"/>
    </row>
    <row r="31" spans="2:6" x14ac:dyDescent="0.25">
      <c r="B31" s="75"/>
      <c r="C31" s="11" t="s">
        <v>26</v>
      </c>
      <c r="D31" s="12">
        <v>27</v>
      </c>
      <c r="E31" s="13">
        <v>4.06015037593985E-2</v>
      </c>
      <c r="F31" s="1"/>
    </row>
    <row r="32" spans="2:6" x14ac:dyDescent="0.25">
      <c r="B32" s="75"/>
      <c r="C32" s="11" t="s">
        <v>5</v>
      </c>
      <c r="D32" s="12">
        <v>29</v>
      </c>
      <c r="E32" s="13">
        <v>4.3609022556390979E-2</v>
      </c>
      <c r="F32" s="1"/>
    </row>
    <row r="33" spans="2:6" x14ac:dyDescent="0.25">
      <c r="B33" s="75"/>
      <c r="C33" s="11" t="s">
        <v>24</v>
      </c>
      <c r="D33" s="12">
        <v>445</v>
      </c>
      <c r="E33" s="13">
        <v>0.66917293233082698</v>
      </c>
      <c r="F33" s="1"/>
    </row>
    <row r="34" spans="2:6" ht="15.75" thickBot="1" x14ac:dyDescent="0.3">
      <c r="B34" s="76"/>
      <c r="C34" s="14" t="s">
        <v>4</v>
      </c>
      <c r="D34" s="15">
        <v>665</v>
      </c>
      <c r="E34" s="16">
        <v>1</v>
      </c>
      <c r="F34" s="1"/>
    </row>
    <row r="35" spans="2:6" x14ac:dyDescent="0.25">
      <c r="B35" s="72" t="s">
        <v>308</v>
      </c>
      <c r="C35" s="8" t="s">
        <v>27</v>
      </c>
      <c r="D35" s="9">
        <v>111</v>
      </c>
      <c r="E35" s="10">
        <v>0.16691729323308274</v>
      </c>
      <c r="F35" s="1"/>
    </row>
    <row r="36" spans="2:6" x14ac:dyDescent="0.25">
      <c r="B36" s="75"/>
      <c r="C36" s="11" t="s">
        <v>28</v>
      </c>
      <c r="D36" s="12">
        <v>52</v>
      </c>
      <c r="E36" s="13">
        <v>7.8195488721804512E-2</v>
      </c>
      <c r="F36" s="1"/>
    </row>
    <row r="37" spans="2:6" x14ac:dyDescent="0.25">
      <c r="B37" s="75"/>
      <c r="C37" s="11" t="s">
        <v>26</v>
      </c>
      <c r="D37" s="12">
        <v>11</v>
      </c>
      <c r="E37" s="13">
        <v>1.6541353383458645E-2</v>
      </c>
      <c r="F37" s="1"/>
    </row>
    <row r="38" spans="2:6" x14ac:dyDescent="0.25">
      <c r="B38" s="75"/>
      <c r="C38" s="11" t="s">
        <v>5</v>
      </c>
      <c r="D38" s="12">
        <v>46</v>
      </c>
      <c r="E38" s="13">
        <v>6.9172932330827067E-2</v>
      </c>
      <c r="F38" s="1"/>
    </row>
    <row r="39" spans="2:6" x14ac:dyDescent="0.25">
      <c r="B39" s="75"/>
      <c r="C39" s="11" t="s">
        <v>24</v>
      </c>
      <c r="D39" s="12">
        <v>445</v>
      </c>
      <c r="E39" s="13">
        <v>0.66917293233082698</v>
      </c>
      <c r="F39" s="1"/>
    </row>
    <row r="40" spans="2:6" ht="15.75" thickBot="1" x14ac:dyDescent="0.3">
      <c r="B40" s="76"/>
      <c r="C40" s="14" t="s">
        <v>4</v>
      </c>
      <c r="D40" s="15">
        <v>665</v>
      </c>
      <c r="E40" s="16">
        <v>1</v>
      </c>
      <c r="F40" s="1"/>
    </row>
    <row r="41" spans="2:6" x14ac:dyDescent="0.25">
      <c r="B41" s="72" t="s">
        <v>309</v>
      </c>
      <c r="C41" s="8" t="s">
        <v>27</v>
      </c>
      <c r="D41" s="9">
        <v>103</v>
      </c>
      <c r="E41" s="10">
        <v>0.1548872180451128</v>
      </c>
      <c r="F41" s="1"/>
    </row>
    <row r="42" spans="2:6" x14ac:dyDescent="0.25">
      <c r="B42" s="75"/>
      <c r="C42" s="11" t="s">
        <v>28</v>
      </c>
      <c r="D42" s="12">
        <v>55</v>
      </c>
      <c r="E42" s="13">
        <v>8.2706766917293228E-2</v>
      </c>
      <c r="F42" s="1"/>
    </row>
    <row r="43" spans="2:6" x14ac:dyDescent="0.25">
      <c r="B43" s="75"/>
      <c r="C43" s="11" t="s">
        <v>26</v>
      </c>
      <c r="D43" s="12">
        <v>7</v>
      </c>
      <c r="E43" s="13">
        <v>1.0526315789473684E-2</v>
      </c>
      <c r="F43" s="1"/>
    </row>
    <row r="44" spans="2:6" x14ac:dyDescent="0.25">
      <c r="B44" s="75"/>
      <c r="C44" s="11" t="s">
        <v>5</v>
      </c>
      <c r="D44" s="12">
        <v>55</v>
      </c>
      <c r="E44" s="13">
        <v>8.2706766917293228E-2</v>
      </c>
      <c r="F44" s="1"/>
    </row>
    <row r="45" spans="2:6" x14ac:dyDescent="0.25">
      <c r="B45" s="75"/>
      <c r="C45" s="11" t="s">
        <v>24</v>
      </c>
      <c r="D45" s="12">
        <v>445</v>
      </c>
      <c r="E45" s="13">
        <v>0.66917293233082698</v>
      </c>
      <c r="F45" s="1"/>
    </row>
    <row r="46" spans="2:6" ht="15.75" thickBot="1" x14ac:dyDescent="0.3">
      <c r="B46" s="76"/>
      <c r="C46" s="14" t="s">
        <v>4</v>
      </c>
      <c r="D46" s="15">
        <v>665</v>
      </c>
      <c r="E46" s="16">
        <v>1</v>
      </c>
      <c r="F46" s="1"/>
    </row>
    <row r="47" spans="2:6" x14ac:dyDescent="0.25">
      <c r="B47" s="72" t="s">
        <v>310</v>
      </c>
      <c r="C47" s="8" t="s">
        <v>29</v>
      </c>
      <c r="D47" s="9">
        <v>57</v>
      </c>
      <c r="E47" s="10">
        <v>8.5714285714285715E-2</v>
      </c>
      <c r="F47" s="1"/>
    </row>
    <row r="48" spans="2:6" x14ac:dyDescent="0.25">
      <c r="B48" s="75"/>
      <c r="C48" s="11" t="s">
        <v>30</v>
      </c>
      <c r="D48" s="12">
        <v>100</v>
      </c>
      <c r="E48" s="13">
        <v>0.15037593984962405</v>
      </c>
      <c r="F48" s="1"/>
    </row>
    <row r="49" spans="2:6" x14ac:dyDescent="0.25">
      <c r="B49" s="75"/>
      <c r="C49" s="11" t="s">
        <v>31</v>
      </c>
      <c r="D49" s="12">
        <v>35</v>
      </c>
      <c r="E49" s="13">
        <v>5.2631578947368418E-2</v>
      </c>
      <c r="F49" s="1"/>
    </row>
    <row r="50" spans="2:6" x14ac:dyDescent="0.25">
      <c r="B50" s="75"/>
      <c r="C50" s="11" t="s">
        <v>32</v>
      </c>
      <c r="D50" s="12">
        <v>8</v>
      </c>
      <c r="E50" s="13">
        <v>1.2030075187969926E-2</v>
      </c>
      <c r="F50" s="1"/>
    </row>
    <row r="51" spans="2:6" x14ac:dyDescent="0.25">
      <c r="B51" s="75"/>
      <c r="C51" s="11" t="s">
        <v>33</v>
      </c>
      <c r="D51" s="12">
        <v>14</v>
      </c>
      <c r="E51" s="13">
        <v>2.1052631578947368E-2</v>
      </c>
      <c r="F51" s="1"/>
    </row>
    <row r="52" spans="2:6" x14ac:dyDescent="0.25">
      <c r="B52" s="75"/>
      <c r="C52" s="11" t="s">
        <v>5</v>
      </c>
      <c r="D52" s="12">
        <v>6</v>
      </c>
      <c r="E52" s="13">
        <v>9.0225563909774441E-3</v>
      </c>
      <c r="F52" s="1"/>
    </row>
    <row r="53" spans="2:6" x14ac:dyDescent="0.25">
      <c r="B53" s="75"/>
      <c r="C53" s="11" t="s">
        <v>24</v>
      </c>
      <c r="D53" s="12">
        <v>445</v>
      </c>
      <c r="E53" s="13">
        <v>0.66917293233082698</v>
      </c>
      <c r="F53" s="1"/>
    </row>
    <row r="54" spans="2:6" ht="15.75" thickBot="1" x14ac:dyDescent="0.3">
      <c r="B54" s="76"/>
      <c r="C54" s="14" t="s">
        <v>4</v>
      </c>
      <c r="D54" s="15">
        <v>665</v>
      </c>
      <c r="E54" s="16">
        <v>1</v>
      </c>
      <c r="F54" s="1"/>
    </row>
    <row r="55" spans="2:6" x14ac:dyDescent="0.25">
      <c r="B55" s="72" t="s">
        <v>311</v>
      </c>
      <c r="C55" s="8" t="s">
        <v>34</v>
      </c>
      <c r="D55" s="9">
        <v>132</v>
      </c>
      <c r="E55" s="10">
        <v>0.19849624060150375</v>
      </c>
      <c r="F55" s="1"/>
    </row>
    <row r="56" spans="2:6" x14ac:dyDescent="0.25">
      <c r="B56" s="75"/>
      <c r="C56" s="11" t="s">
        <v>35</v>
      </c>
      <c r="D56" s="12">
        <v>353</v>
      </c>
      <c r="E56" s="13">
        <v>0.53082706766917298</v>
      </c>
      <c r="F56" s="1"/>
    </row>
    <row r="57" spans="2:6" x14ac:dyDescent="0.25">
      <c r="B57" s="75"/>
      <c r="C57" s="11" t="s">
        <v>36</v>
      </c>
      <c r="D57" s="12">
        <v>14</v>
      </c>
      <c r="E57" s="13">
        <v>2.1052631578947368E-2</v>
      </c>
      <c r="F57" s="1"/>
    </row>
    <row r="58" spans="2:6" x14ac:dyDescent="0.25">
      <c r="B58" s="75"/>
      <c r="C58" s="11" t="s">
        <v>5</v>
      </c>
      <c r="D58" s="12">
        <v>7</v>
      </c>
      <c r="E58" s="13">
        <v>1.0526315789473684E-2</v>
      </c>
      <c r="F58" s="1"/>
    </row>
    <row r="59" spans="2:6" x14ac:dyDescent="0.25">
      <c r="B59" s="75"/>
      <c r="C59" s="11" t="s">
        <v>6</v>
      </c>
      <c r="D59" s="12">
        <v>9</v>
      </c>
      <c r="E59" s="13">
        <v>1.3533834586466165E-2</v>
      </c>
      <c r="F59" s="1"/>
    </row>
    <row r="60" spans="2:6" x14ac:dyDescent="0.25">
      <c r="B60" s="75"/>
      <c r="C60" s="11" t="s">
        <v>37</v>
      </c>
      <c r="D60" s="12">
        <v>150</v>
      </c>
      <c r="E60" s="13">
        <v>0.22556390977443608</v>
      </c>
      <c r="F60" s="1"/>
    </row>
    <row r="61" spans="2:6" ht="15.75" thickBot="1" x14ac:dyDescent="0.3">
      <c r="B61" s="76"/>
      <c r="C61" s="14" t="s">
        <v>4</v>
      </c>
      <c r="D61" s="15">
        <v>665</v>
      </c>
      <c r="E61" s="16">
        <v>1</v>
      </c>
      <c r="F61" s="1"/>
    </row>
    <row r="62" spans="2:6" x14ac:dyDescent="0.25">
      <c r="B62" s="72" t="s">
        <v>312</v>
      </c>
      <c r="C62" s="8" t="s">
        <v>40</v>
      </c>
      <c r="D62" s="9">
        <v>75</v>
      </c>
      <c r="E62" s="10">
        <v>0.11278195488721804</v>
      </c>
      <c r="F62" s="1"/>
    </row>
    <row r="63" spans="2:6" x14ac:dyDescent="0.25">
      <c r="B63" s="75"/>
      <c r="C63" s="11" t="s">
        <v>39</v>
      </c>
      <c r="D63" s="12">
        <v>188</v>
      </c>
      <c r="E63" s="13">
        <v>0.28270676691729324</v>
      </c>
      <c r="F63" s="1"/>
    </row>
    <row r="64" spans="2:6" x14ac:dyDescent="0.25">
      <c r="B64" s="75"/>
      <c r="C64" s="11" t="s">
        <v>41</v>
      </c>
      <c r="D64" s="12">
        <v>196</v>
      </c>
      <c r="E64" s="13">
        <v>0.29473684210526313</v>
      </c>
      <c r="F64" s="1"/>
    </row>
    <row r="65" spans="2:6" x14ac:dyDescent="0.25">
      <c r="B65" s="75"/>
      <c r="C65" s="11" t="s">
        <v>38</v>
      </c>
      <c r="D65" s="12">
        <v>180</v>
      </c>
      <c r="E65" s="13">
        <v>0.27067669172932329</v>
      </c>
      <c r="F65" s="1"/>
    </row>
    <row r="66" spans="2:6" x14ac:dyDescent="0.25">
      <c r="B66" s="75"/>
      <c r="C66" s="11" t="s">
        <v>5</v>
      </c>
      <c r="D66" s="12">
        <v>12</v>
      </c>
      <c r="E66" s="13">
        <v>1.8045112781954888E-2</v>
      </c>
      <c r="F66" s="1"/>
    </row>
    <row r="67" spans="2:6" x14ac:dyDescent="0.25">
      <c r="B67" s="75"/>
      <c r="C67" s="11" t="s">
        <v>24</v>
      </c>
      <c r="D67" s="12">
        <v>14</v>
      </c>
      <c r="E67" s="13">
        <v>2.1052631578947368E-2</v>
      </c>
      <c r="F67" s="1"/>
    </row>
    <row r="68" spans="2:6" ht="15.75" thickBot="1" x14ac:dyDescent="0.3">
      <c r="B68" s="76"/>
      <c r="C68" s="14" t="s">
        <v>4</v>
      </c>
      <c r="D68" s="15">
        <v>665</v>
      </c>
      <c r="E68" s="16">
        <v>1</v>
      </c>
      <c r="F68" s="1"/>
    </row>
    <row r="69" spans="2:6" x14ac:dyDescent="0.25">
      <c r="B69" s="72" t="s">
        <v>313</v>
      </c>
      <c r="C69" s="8" t="s">
        <v>25</v>
      </c>
      <c r="D69" s="9">
        <v>335</v>
      </c>
      <c r="E69" s="10">
        <v>0.50375939849624063</v>
      </c>
      <c r="F69" s="1"/>
    </row>
    <row r="70" spans="2:6" x14ac:dyDescent="0.25">
      <c r="B70" s="75"/>
      <c r="C70" s="11" t="s">
        <v>42</v>
      </c>
      <c r="D70" s="12">
        <v>299</v>
      </c>
      <c r="E70" s="13">
        <v>0.44962406015037593</v>
      </c>
      <c r="F70" s="1"/>
    </row>
    <row r="71" spans="2:6" x14ac:dyDescent="0.25">
      <c r="B71" s="75"/>
      <c r="C71" s="11" t="s">
        <v>5</v>
      </c>
      <c r="D71" s="12">
        <v>17</v>
      </c>
      <c r="E71" s="13">
        <v>2.5563909774436091E-2</v>
      </c>
      <c r="F71" s="1"/>
    </row>
    <row r="72" spans="2:6" x14ac:dyDescent="0.25">
      <c r="B72" s="75"/>
      <c r="C72" s="11" t="s">
        <v>24</v>
      </c>
      <c r="D72" s="12">
        <v>14</v>
      </c>
      <c r="E72" s="13">
        <v>2.1052631578947368E-2</v>
      </c>
      <c r="F72" s="1"/>
    </row>
    <row r="73" spans="2:6" ht="15.75" thickBot="1" x14ac:dyDescent="0.3">
      <c r="B73" s="76"/>
      <c r="C73" s="14" t="s">
        <v>4</v>
      </c>
      <c r="D73" s="15">
        <v>665</v>
      </c>
      <c r="E73" s="16">
        <v>1</v>
      </c>
      <c r="F73" s="1"/>
    </row>
    <row r="74" spans="2:6" x14ac:dyDescent="0.25">
      <c r="B74" s="72" t="s">
        <v>314</v>
      </c>
      <c r="C74" s="8" t="s">
        <v>43</v>
      </c>
      <c r="D74" s="9">
        <v>11</v>
      </c>
      <c r="E74" s="10">
        <v>1.6541353383458645E-2</v>
      </c>
      <c r="F74" s="1"/>
    </row>
    <row r="75" spans="2:6" x14ac:dyDescent="0.25">
      <c r="B75" s="75"/>
      <c r="C75" s="11" t="s">
        <v>44</v>
      </c>
      <c r="D75" s="12">
        <v>144</v>
      </c>
      <c r="E75" s="13">
        <v>0.21654135338345865</v>
      </c>
      <c r="F75" s="1"/>
    </row>
    <row r="76" spans="2:6" x14ac:dyDescent="0.25">
      <c r="B76" s="75"/>
      <c r="C76" s="11" t="s">
        <v>45</v>
      </c>
      <c r="D76" s="12">
        <v>152</v>
      </c>
      <c r="E76" s="13">
        <v>0.22857142857142856</v>
      </c>
      <c r="F76" s="1"/>
    </row>
    <row r="77" spans="2:6" x14ac:dyDescent="0.25">
      <c r="B77" s="75"/>
      <c r="C77" s="11" t="s">
        <v>46</v>
      </c>
      <c r="D77" s="12">
        <v>49</v>
      </c>
      <c r="E77" s="13">
        <v>7.3684210526315783E-2</v>
      </c>
      <c r="F77" s="1"/>
    </row>
    <row r="78" spans="2:6" x14ac:dyDescent="0.25">
      <c r="B78" s="75"/>
      <c r="C78" s="11" t="s">
        <v>47</v>
      </c>
      <c r="D78" s="12">
        <v>212</v>
      </c>
      <c r="E78" s="13">
        <v>0.31879699248120302</v>
      </c>
      <c r="F78" s="1"/>
    </row>
    <row r="79" spans="2:6" x14ac:dyDescent="0.25">
      <c r="B79" s="75"/>
      <c r="C79" s="11" t="s">
        <v>48</v>
      </c>
      <c r="D79" s="12">
        <v>48</v>
      </c>
      <c r="E79" s="13">
        <v>7.2180451127819553E-2</v>
      </c>
      <c r="F79" s="1"/>
    </row>
    <row r="80" spans="2:6" x14ac:dyDescent="0.25">
      <c r="B80" s="75"/>
      <c r="C80" s="11" t="s">
        <v>49</v>
      </c>
      <c r="D80" s="12">
        <v>22</v>
      </c>
      <c r="E80" s="13">
        <v>3.308270676691729E-2</v>
      </c>
      <c r="F80" s="1"/>
    </row>
    <row r="81" spans="2:6" x14ac:dyDescent="0.25">
      <c r="B81" s="75"/>
      <c r="C81" s="11" t="s">
        <v>6</v>
      </c>
      <c r="D81" s="12">
        <v>26</v>
      </c>
      <c r="E81" s="13">
        <v>3.9097744360902256E-2</v>
      </c>
      <c r="F81" s="1"/>
    </row>
    <row r="82" spans="2:6" x14ac:dyDescent="0.25">
      <c r="B82" s="75"/>
      <c r="C82" s="11" t="s">
        <v>5</v>
      </c>
      <c r="D82" s="12">
        <v>1</v>
      </c>
      <c r="E82" s="13">
        <v>1.5037593984962407E-3</v>
      </c>
      <c r="F82" s="1"/>
    </row>
    <row r="83" spans="2:6" ht="15.75" thickBot="1" x14ac:dyDescent="0.3">
      <c r="B83" s="76"/>
      <c r="C83" s="14" t="s">
        <v>4</v>
      </c>
      <c r="D83" s="15">
        <v>665</v>
      </c>
      <c r="E83" s="16">
        <v>1</v>
      </c>
      <c r="F83" s="1"/>
    </row>
    <row r="84" spans="2:6" x14ac:dyDescent="0.25">
      <c r="B84" s="72" t="s">
        <v>315</v>
      </c>
      <c r="C84" s="8" t="s">
        <v>50</v>
      </c>
      <c r="D84" s="9">
        <v>96</v>
      </c>
      <c r="E84" s="10">
        <v>0.14436090225563911</v>
      </c>
      <c r="F84" s="1"/>
    </row>
    <row r="85" spans="2:6" x14ac:dyDescent="0.25">
      <c r="B85" s="75"/>
      <c r="C85" s="11" t="s">
        <v>51</v>
      </c>
      <c r="D85" s="12">
        <v>265</v>
      </c>
      <c r="E85" s="13">
        <v>0.39849624060150374</v>
      </c>
      <c r="F85" s="1"/>
    </row>
    <row r="86" spans="2:6" x14ac:dyDescent="0.25">
      <c r="B86" s="75"/>
      <c r="C86" s="11" t="s">
        <v>52</v>
      </c>
      <c r="D86" s="12">
        <v>279</v>
      </c>
      <c r="E86" s="13">
        <v>0.41954887218045106</v>
      </c>
      <c r="F86" s="1"/>
    </row>
    <row r="87" spans="2:6" x14ac:dyDescent="0.25">
      <c r="B87" s="75"/>
      <c r="C87" s="11" t="s">
        <v>5</v>
      </c>
      <c r="D87" s="12">
        <v>25</v>
      </c>
      <c r="E87" s="13">
        <v>3.7593984962406013E-2</v>
      </c>
      <c r="F87" s="1"/>
    </row>
    <row r="88" spans="2:6" ht="15.75" thickBot="1" x14ac:dyDescent="0.3">
      <c r="B88" s="76"/>
      <c r="C88" s="14" t="s">
        <v>4</v>
      </c>
      <c r="D88" s="15">
        <v>665</v>
      </c>
      <c r="E88" s="16">
        <v>1</v>
      </c>
      <c r="F88" s="1"/>
    </row>
    <row r="89" spans="2:6" x14ac:dyDescent="0.25">
      <c r="B89" s="72" t="s">
        <v>316</v>
      </c>
      <c r="C89" s="8" t="s">
        <v>25</v>
      </c>
      <c r="D89" s="9">
        <v>169</v>
      </c>
      <c r="E89" s="10">
        <v>0.25413533834586466</v>
      </c>
      <c r="F89" s="1"/>
    </row>
    <row r="90" spans="2:6" x14ac:dyDescent="0.25">
      <c r="B90" s="75"/>
      <c r="C90" s="11" t="s">
        <v>23</v>
      </c>
      <c r="D90" s="12">
        <v>492</v>
      </c>
      <c r="E90" s="13">
        <v>0.73984962406015042</v>
      </c>
      <c r="F90" s="1"/>
    </row>
    <row r="91" spans="2:6" x14ac:dyDescent="0.25">
      <c r="B91" s="75"/>
      <c r="C91" s="11" t="s">
        <v>5</v>
      </c>
      <c r="D91" s="12">
        <v>4</v>
      </c>
      <c r="E91" s="13">
        <v>6.0150375939849628E-3</v>
      </c>
      <c r="F91" s="1"/>
    </row>
    <row r="92" spans="2:6" ht="15.75" thickBot="1" x14ac:dyDescent="0.3">
      <c r="B92" s="76"/>
      <c r="C92" s="14" t="s">
        <v>4</v>
      </c>
      <c r="D92" s="15">
        <v>665</v>
      </c>
      <c r="E92" s="16">
        <v>1</v>
      </c>
      <c r="F92" s="1"/>
    </row>
    <row r="93" spans="2:6" x14ac:dyDescent="0.25">
      <c r="B93" s="72" t="s">
        <v>317</v>
      </c>
      <c r="C93" s="8" t="s">
        <v>25</v>
      </c>
      <c r="D93" s="9">
        <v>64</v>
      </c>
      <c r="E93" s="10">
        <v>9.6240601503759404E-2</v>
      </c>
      <c r="F93" s="1"/>
    </row>
    <row r="94" spans="2:6" x14ac:dyDescent="0.25">
      <c r="B94" s="75"/>
      <c r="C94" s="11" t="s">
        <v>42</v>
      </c>
      <c r="D94" s="12">
        <v>41</v>
      </c>
      <c r="E94" s="13">
        <v>6.1654135338345864E-2</v>
      </c>
      <c r="F94" s="1"/>
    </row>
    <row r="95" spans="2:6" x14ac:dyDescent="0.25">
      <c r="B95" s="75"/>
      <c r="C95" s="11" t="s">
        <v>5</v>
      </c>
      <c r="D95" s="12">
        <v>68</v>
      </c>
      <c r="E95" s="13">
        <v>0.10225563909774436</v>
      </c>
      <c r="F95" s="1"/>
    </row>
    <row r="96" spans="2:6" x14ac:dyDescent="0.25">
      <c r="B96" s="75"/>
      <c r="C96" s="11" t="s">
        <v>24</v>
      </c>
      <c r="D96" s="12">
        <v>492</v>
      </c>
      <c r="E96" s="13">
        <v>0.73984962406015042</v>
      </c>
      <c r="F96" s="1"/>
    </row>
    <row r="97" spans="2:6" ht="15.75" thickBot="1" x14ac:dyDescent="0.3">
      <c r="B97" s="76"/>
      <c r="C97" s="14" t="s">
        <v>4</v>
      </c>
      <c r="D97" s="15">
        <v>665</v>
      </c>
      <c r="E97" s="16">
        <v>1</v>
      </c>
      <c r="F97" s="1"/>
    </row>
    <row r="98" spans="2:6" x14ac:dyDescent="0.25">
      <c r="B98" s="77" t="s">
        <v>319</v>
      </c>
      <c r="C98" s="17" t="s">
        <v>61</v>
      </c>
      <c r="D98" s="9">
        <v>1</v>
      </c>
      <c r="E98" s="10">
        <v>1.5037593984962407E-3</v>
      </c>
      <c r="F98" s="1"/>
    </row>
    <row r="99" spans="2:6" x14ac:dyDescent="0.25">
      <c r="B99" s="75"/>
      <c r="C99" s="18" t="s">
        <v>318</v>
      </c>
      <c r="D99" s="12">
        <v>1</v>
      </c>
      <c r="E99" s="13">
        <v>1.5037593984962407E-3</v>
      </c>
      <c r="F99" s="1"/>
    </row>
    <row r="100" spans="2:6" x14ac:dyDescent="0.25">
      <c r="B100" s="75"/>
      <c r="C100" s="11" t="s">
        <v>53</v>
      </c>
      <c r="D100" s="12">
        <v>1</v>
      </c>
      <c r="E100" s="13">
        <v>1.5037593984962407E-3</v>
      </c>
      <c r="F100" s="1"/>
    </row>
    <row r="101" spans="2:6" x14ac:dyDescent="0.25">
      <c r="B101" s="75"/>
      <c r="C101" s="11" t="s">
        <v>54</v>
      </c>
      <c r="D101" s="12">
        <v>29</v>
      </c>
      <c r="E101" s="13">
        <v>4.3609022556390979E-2</v>
      </c>
      <c r="F101" s="1"/>
    </row>
    <row r="102" spans="2:6" x14ac:dyDescent="0.25">
      <c r="B102" s="75"/>
      <c r="C102" s="11" t="s">
        <v>55</v>
      </c>
      <c r="D102" s="12">
        <v>1</v>
      </c>
      <c r="E102" s="13">
        <v>1.5037593984962407E-3</v>
      </c>
      <c r="F102" s="1"/>
    </row>
    <row r="103" spans="2:6" x14ac:dyDescent="0.25">
      <c r="B103" s="75"/>
      <c r="C103" s="18" t="s">
        <v>56</v>
      </c>
      <c r="D103" s="12">
        <v>2</v>
      </c>
      <c r="E103" s="13">
        <v>3.0075187969924814E-3</v>
      </c>
      <c r="F103" s="1"/>
    </row>
    <row r="104" spans="2:6" x14ac:dyDescent="0.25">
      <c r="B104" s="75"/>
      <c r="C104" s="11" t="s">
        <v>56</v>
      </c>
      <c r="D104" s="12">
        <v>4</v>
      </c>
      <c r="E104" s="13">
        <v>6.0150375939849628E-3</v>
      </c>
      <c r="F104" s="1"/>
    </row>
    <row r="105" spans="2:6" x14ac:dyDescent="0.25">
      <c r="B105" s="75"/>
      <c r="C105" s="18" t="s">
        <v>56</v>
      </c>
      <c r="D105" s="12">
        <v>1</v>
      </c>
      <c r="E105" s="13">
        <v>1.5037593984962407E-3</v>
      </c>
      <c r="F105" s="1"/>
    </row>
    <row r="106" spans="2:6" x14ac:dyDescent="0.25">
      <c r="B106" s="75"/>
      <c r="C106" s="11" t="s">
        <v>57</v>
      </c>
      <c r="D106" s="12">
        <v>1</v>
      </c>
      <c r="E106" s="13">
        <v>1.5037593984962407E-3</v>
      </c>
      <c r="F106" s="1"/>
    </row>
    <row r="107" spans="2:6" x14ac:dyDescent="0.25">
      <c r="B107" s="75"/>
      <c r="C107" s="11" t="s">
        <v>58</v>
      </c>
      <c r="D107" s="12">
        <v>1</v>
      </c>
      <c r="E107" s="13">
        <v>1.5037593984962407E-3</v>
      </c>
      <c r="F107" s="1"/>
    </row>
    <row r="108" spans="2:6" x14ac:dyDescent="0.25">
      <c r="B108" s="75"/>
      <c r="C108" s="11" t="s">
        <v>59</v>
      </c>
      <c r="D108" s="12">
        <v>2</v>
      </c>
      <c r="E108" s="13">
        <v>3.0075187969924814E-3</v>
      </c>
      <c r="F108" s="1"/>
    </row>
    <row r="109" spans="2:6" x14ac:dyDescent="0.25">
      <c r="B109" s="75"/>
      <c r="C109" s="11" t="s">
        <v>60</v>
      </c>
      <c r="D109" s="12">
        <v>1</v>
      </c>
      <c r="E109" s="13">
        <v>1.5037593984962407E-3</v>
      </c>
      <c r="F109" s="1"/>
    </row>
    <row r="110" spans="2:6" x14ac:dyDescent="0.25">
      <c r="B110" s="75"/>
      <c r="C110" s="11" t="s">
        <v>61</v>
      </c>
      <c r="D110" s="12">
        <v>15</v>
      </c>
      <c r="E110" s="13">
        <v>2.2556390977443604E-2</v>
      </c>
      <c r="F110" s="1"/>
    </row>
    <row r="111" spans="2:6" x14ac:dyDescent="0.25">
      <c r="B111" s="75"/>
      <c r="C111" s="11" t="s">
        <v>62</v>
      </c>
      <c r="D111" s="12">
        <v>1</v>
      </c>
      <c r="E111" s="13">
        <v>1.5037593984962407E-3</v>
      </c>
      <c r="F111" s="1"/>
    </row>
    <row r="112" spans="2:6" x14ac:dyDescent="0.25">
      <c r="B112" s="75"/>
      <c r="C112" s="11" t="s">
        <v>63</v>
      </c>
      <c r="D112" s="12">
        <v>5</v>
      </c>
      <c r="E112" s="13">
        <v>7.5187969924812026E-3</v>
      </c>
      <c r="F112" s="1"/>
    </row>
    <row r="113" spans="2:6" x14ac:dyDescent="0.25">
      <c r="B113" s="75"/>
      <c r="C113" s="11" t="s">
        <v>64</v>
      </c>
      <c r="D113" s="12">
        <v>1</v>
      </c>
      <c r="E113" s="13">
        <v>1.5037593984962407E-3</v>
      </c>
      <c r="F113" s="1"/>
    </row>
    <row r="114" spans="2:6" x14ac:dyDescent="0.25">
      <c r="B114" s="75"/>
      <c r="C114" s="11" t="s">
        <v>65</v>
      </c>
      <c r="D114" s="12">
        <v>2</v>
      </c>
      <c r="E114" s="13">
        <v>3.0075187969924814E-3</v>
      </c>
      <c r="F114" s="1"/>
    </row>
    <row r="115" spans="2:6" x14ac:dyDescent="0.25">
      <c r="B115" s="75"/>
      <c r="C115" s="11" t="s">
        <v>66</v>
      </c>
      <c r="D115" s="12">
        <v>1</v>
      </c>
      <c r="E115" s="13">
        <v>1.5037593984962407E-3</v>
      </c>
      <c r="F115" s="1"/>
    </row>
    <row r="116" spans="2:6" x14ac:dyDescent="0.25">
      <c r="B116" s="75"/>
      <c r="C116" s="11" t="s">
        <v>67</v>
      </c>
      <c r="D116" s="12">
        <v>1</v>
      </c>
      <c r="E116" s="13">
        <v>1.5037593984962407E-3</v>
      </c>
      <c r="F116" s="1"/>
    </row>
    <row r="117" spans="2:6" x14ac:dyDescent="0.25">
      <c r="B117" s="75"/>
      <c r="C117" s="11" t="s">
        <v>68</v>
      </c>
      <c r="D117" s="12">
        <v>3</v>
      </c>
      <c r="E117" s="13">
        <v>4.5112781954887221E-3</v>
      </c>
      <c r="F117" s="1"/>
    </row>
    <row r="118" spans="2:6" x14ac:dyDescent="0.25">
      <c r="B118" s="75"/>
      <c r="C118" s="11" t="s">
        <v>69</v>
      </c>
      <c r="D118" s="12">
        <v>1</v>
      </c>
      <c r="E118" s="13">
        <v>1.5037593984962407E-3</v>
      </c>
      <c r="F118" s="1"/>
    </row>
    <row r="119" spans="2:6" x14ac:dyDescent="0.25">
      <c r="B119" s="75"/>
      <c r="C119" s="11" t="s">
        <v>70</v>
      </c>
      <c r="D119" s="12">
        <v>6</v>
      </c>
      <c r="E119" s="13">
        <v>9.0225563909774441E-3</v>
      </c>
      <c r="F119" s="1"/>
    </row>
    <row r="120" spans="2:6" x14ac:dyDescent="0.25">
      <c r="B120" s="75"/>
      <c r="C120" s="11" t="s">
        <v>71</v>
      </c>
      <c r="D120" s="12">
        <v>1</v>
      </c>
      <c r="E120" s="13">
        <v>1.5037593984962407E-3</v>
      </c>
      <c r="F120" s="1"/>
    </row>
    <row r="121" spans="2:6" x14ac:dyDescent="0.25">
      <c r="B121" s="75"/>
      <c r="C121" s="11" t="s">
        <v>72</v>
      </c>
      <c r="D121" s="12">
        <v>1</v>
      </c>
      <c r="E121" s="13">
        <v>1.5037593984962407E-3</v>
      </c>
      <c r="F121" s="1"/>
    </row>
    <row r="122" spans="2:6" x14ac:dyDescent="0.25">
      <c r="B122" s="75"/>
      <c r="C122" s="11" t="s">
        <v>73</v>
      </c>
      <c r="D122" s="12">
        <v>1</v>
      </c>
      <c r="E122" s="13">
        <v>1.5037593984962407E-3</v>
      </c>
      <c r="F122" s="1"/>
    </row>
    <row r="123" spans="2:6" x14ac:dyDescent="0.25">
      <c r="B123" s="75"/>
      <c r="C123" s="11" t="s">
        <v>74</v>
      </c>
      <c r="D123" s="12">
        <v>1</v>
      </c>
      <c r="E123" s="13">
        <v>1.5037593984962407E-3</v>
      </c>
      <c r="F123" s="1"/>
    </row>
    <row r="124" spans="2:6" x14ac:dyDescent="0.25">
      <c r="B124" s="75"/>
      <c r="C124" s="11" t="s">
        <v>75</v>
      </c>
      <c r="D124" s="12">
        <v>1</v>
      </c>
      <c r="E124" s="13">
        <v>1.5037593984962407E-3</v>
      </c>
      <c r="F124" s="1"/>
    </row>
    <row r="125" spans="2:6" x14ac:dyDescent="0.25">
      <c r="B125" s="75"/>
      <c r="C125" s="11" t="s">
        <v>76</v>
      </c>
      <c r="D125" s="12">
        <v>1</v>
      </c>
      <c r="E125" s="13">
        <v>1.5037593984962407E-3</v>
      </c>
      <c r="F125" s="1"/>
    </row>
    <row r="126" spans="2:6" x14ac:dyDescent="0.25">
      <c r="B126" s="75"/>
      <c r="C126" s="11" t="s">
        <v>77</v>
      </c>
      <c r="D126" s="12">
        <v>1</v>
      </c>
      <c r="E126" s="13">
        <v>1.5037593984962407E-3</v>
      </c>
      <c r="F126" s="1"/>
    </row>
    <row r="127" spans="2:6" x14ac:dyDescent="0.25">
      <c r="B127" s="75"/>
      <c r="C127" s="11" t="s">
        <v>78</v>
      </c>
      <c r="D127" s="12">
        <v>1</v>
      </c>
      <c r="E127" s="13">
        <v>1.5037593984962407E-3</v>
      </c>
      <c r="F127" s="1"/>
    </row>
    <row r="128" spans="2:6" x14ac:dyDescent="0.25">
      <c r="B128" s="75"/>
      <c r="C128" s="11" t="s">
        <v>79</v>
      </c>
      <c r="D128" s="12">
        <v>1</v>
      </c>
      <c r="E128" s="13">
        <v>1.5037593984962407E-3</v>
      </c>
      <c r="F128" s="1"/>
    </row>
    <row r="129" spans="2:6" x14ac:dyDescent="0.25">
      <c r="B129" s="75"/>
      <c r="C129" s="11" t="s">
        <v>80</v>
      </c>
      <c r="D129" s="12">
        <v>1</v>
      </c>
      <c r="E129" s="13">
        <v>1.5037593984962407E-3</v>
      </c>
      <c r="F129" s="1"/>
    </row>
    <row r="130" spans="2:6" x14ac:dyDescent="0.25">
      <c r="B130" s="75"/>
      <c r="C130" s="11" t="s">
        <v>81</v>
      </c>
      <c r="D130" s="12">
        <v>1</v>
      </c>
      <c r="E130" s="13">
        <v>1.5037593984962407E-3</v>
      </c>
      <c r="F130" s="1"/>
    </row>
    <row r="131" spans="2:6" x14ac:dyDescent="0.25">
      <c r="B131" s="75"/>
      <c r="C131" s="11" t="s">
        <v>82</v>
      </c>
      <c r="D131" s="12">
        <v>3</v>
      </c>
      <c r="E131" s="13">
        <v>4.5112781954887221E-3</v>
      </c>
      <c r="F131" s="1"/>
    </row>
    <row r="132" spans="2:6" x14ac:dyDescent="0.25">
      <c r="B132" s="75"/>
      <c r="C132" s="11" t="s">
        <v>83</v>
      </c>
      <c r="D132" s="12">
        <v>1</v>
      </c>
      <c r="E132" s="13">
        <v>1.5037593984962407E-3</v>
      </c>
      <c r="F132" s="1"/>
    </row>
    <row r="133" spans="2:6" x14ac:dyDescent="0.25">
      <c r="B133" s="75"/>
      <c r="C133" s="11" t="s">
        <v>84</v>
      </c>
      <c r="D133" s="12">
        <v>1</v>
      </c>
      <c r="E133" s="13">
        <v>1.5037593984962407E-3</v>
      </c>
      <c r="F133" s="1"/>
    </row>
    <row r="134" spans="2:6" x14ac:dyDescent="0.25">
      <c r="B134" s="75"/>
      <c r="C134" s="11" t="s">
        <v>85</v>
      </c>
      <c r="D134" s="12">
        <v>1</v>
      </c>
      <c r="E134" s="13">
        <v>1.5037593984962407E-3</v>
      </c>
      <c r="F134" s="1"/>
    </row>
    <row r="135" spans="2:6" x14ac:dyDescent="0.25">
      <c r="B135" s="75"/>
      <c r="C135" s="11" t="s">
        <v>86</v>
      </c>
      <c r="D135" s="12">
        <v>1</v>
      </c>
      <c r="E135" s="13">
        <v>1.5037593984962407E-3</v>
      </c>
      <c r="F135" s="1"/>
    </row>
    <row r="136" spans="2:6" x14ac:dyDescent="0.25">
      <c r="B136" s="75"/>
      <c r="C136" s="11" t="s">
        <v>87</v>
      </c>
      <c r="D136" s="12">
        <v>1</v>
      </c>
      <c r="E136" s="13">
        <v>1.5037593984962407E-3</v>
      </c>
      <c r="F136" s="1"/>
    </row>
    <row r="137" spans="2:6" x14ac:dyDescent="0.25">
      <c r="B137" s="75"/>
      <c r="C137" s="11" t="s">
        <v>88</v>
      </c>
      <c r="D137" s="12">
        <v>1</v>
      </c>
      <c r="E137" s="13">
        <v>1.5037593984962407E-3</v>
      </c>
      <c r="F137" s="1"/>
    </row>
    <row r="138" spans="2:6" x14ac:dyDescent="0.25">
      <c r="B138" s="75"/>
      <c r="C138" s="11" t="s">
        <v>89</v>
      </c>
      <c r="D138" s="12">
        <v>1</v>
      </c>
      <c r="E138" s="13">
        <v>1.5037593984962407E-3</v>
      </c>
      <c r="F138" s="1"/>
    </row>
    <row r="139" spans="2:6" x14ac:dyDescent="0.25">
      <c r="B139" s="75"/>
      <c r="C139" s="11" t="s">
        <v>90</v>
      </c>
      <c r="D139" s="12">
        <v>1</v>
      </c>
      <c r="E139" s="13">
        <v>1.5037593984962407E-3</v>
      </c>
      <c r="F139" s="1"/>
    </row>
    <row r="140" spans="2:6" x14ac:dyDescent="0.25">
      <c r="B140" s="75"/>
      <c r="C140" s="11" t="s">
        <v>91</v>
      </c>
      <c r="D140" s="12">
        <v>1</v>
      </c>
      <c r="E140" s="13">
        <v>1.5037593984962407E-3</v>
      </c>
      <c r="F140" s="1"/>
    </row>
    <row r="141" spans="2:6" x14ac:dyDescent="0.25">
      <c r="B141" s="75"/>
      <c r="C141" s="11" t="s">
        <v>92</v>
      </c>
      <c r="D141" s="12">
        <v>1</v>
      </c>
      <c r="E141" s="13">
        <v>1.5037593984962407E-3</v>
      </c>
      <c r="F141" s="1"/>
    </row>
    <row r="142" spans="2:6" x14ac:dyDescent="0.25">
      <c r="B142" s="75"/>
      <c r="C142" s="11" t="s">
        <v>93</v>
      </c>
      <c r="D142" s="12">
        <v>1</v>
      </c>
      <c r="E142" s="13">
        <v>1.5037593984962407E-3</v>
      </c>
      <c r="F142" s="1"/>
    </row>
    <row r="143" spans="2:6" x14ac:dyDescent="0.25">
      <c r="B143" s="75"/>
      <c r="C143" s="11" t="s">
        <v>94</v>
      </c>
      <c r="D143" s="12">
        <v>1</v>
      </c>
      <c r="E143" s="13">
        <v>1.5037593984962407E-3</v>
      </c>
      <c r="F143" s="1"/>
    </row>
    <row r="144" spans="2:6" x14ac:dyDescent="0.25">
      <c r="B144" s="75"/>
      <c r="C144" s="11" t="s">
        <v>95</v>
      </c>
      <c r="D144" s="12">
        <v>1</v>
      </c>
      <c r="E144" s="13">
        <v>1.5037593984962407E-3</v>
      </c>
      <c r="F144" s="1"/>
    </row>
    <row r="145" spans="2:6" x14ac:dyDescent="0.25">
      <c r="B145" s="75"/>
      <c r="C145" s="11" t="s">
        <v>96</v>
      </c>
      <c r="D145" s="12">
        <v>1</v>
      </c>
      <c r="E145" s="13">
        <v>1.5037593984962407E-3</v>
      </c>
      <c r="F145" s="1"/>
    </row>
    <row r="146" spans="2:6" x14ac:dyDescent="0.25">
      <c r="B146" s="75"/>
      <c r="C146" s="11" t="s">
        <v>97</v>
      </c>
      <c r="D146" s="12">
        <v>1</v>
      </c>
      <c r="E146" s="13">
        <v>1.5037593984962407E-3</v>
      </c>
      <c r="F146" s="1"/>
    </row>
    <row r="147" spans="2:6" x14ac:dyDescent="0.25">
      <c r="B147" s="75"/>
      <c r="C147" s="11" t="s">
        <v>98</v>
      </c>
      <c r="D147" s="12">
        <v>1</v>
      </c>
      <c r="E147" s="13">
        <v>1.5037593984962407E-3</v>
      </c>
      <c r="F147" s="1"/>
    </row>
    <row r="148" spans="2:6" x14ac:dyDescent="0.25">
      <c r="B148" s="75"/>
      <c r="C148" s="11" t="s">
        <v>99</v>
      </c>
      <c r="D148" s="12">
        <v>8</v>
      </c>
      <c r="E148" s="13">
        <v>1.2030075187969926E-2</v>
      </c>
      <c r="F148" s="1"/>
    </row>
    <row r="149" spans="2:6" x14ac:dyDescent="0.25">
      <c r="B149" s="75"/>
      <c r="C149" s="11" t="s">
        <v>100</v>
      </c>
      <c r="D149" s="12">
        <v>1</v>
      </c>
      <c r="E149" s="13">
        <v>1.5037593984962407E-3</v>
      </c>
      <c r="F149" s="1"/>
    </row>
    <row r="150" spans="2:6" x14ac:dyDescent="0.25">
      <c r="B150" s="75"/>
      <c r="C150" s="11" t="s">
        <v>101</v>
      </c>
      <c r="D150" s="12">
        <v>2</v>
      </c>
      <c r="E150" s="13">
        <v>3.0075187969924814E-3</v>
      </c>
      <c r="F150" s="1"/>
    </row>
    <row r="151" spans="2:6" x14ac:dyDescent="0.25">
      <c r="B151" s="75"/>
      <c r="C151" s="11" t="s">
        <v>102</v>
      </c>
      <c r="D151" s="12">
        <v>1</v>
      </c>
      <c r="E151" s="13">
        <v>1.5037593984962407E-3</v>
      </c>
      <c r="F151" s="1"/>
    </row>
    <row r="152" spans="2:6" x14ac:dyDescent="0.25">
      <c r="B152" s="75"/>
      <c r="C152" s="11" t="s">
        <v>103</v>
      </c>
      <c r="D152" s="12">
        <v>1</v>
      </c>
      <c r="E152" s="13">
        <v>1.5037593984962407E-3</v>
      </c>
      <c r="F152" s="1"/>
    </row>
    <row r="153" spans="2:6" x14ac:dyDescent="0.25">
      <c r="B153" s="75"/>
      <c r="C153" s="11" t="s">
        <v>104</v>
      </c>
      <c r="D153" s="12">
        <v>1</v>
      </c>
      <c r="E153" s="13">
        <v>1.5037593984962407E-3</v>
      </c>
      <c r="F153" s="1"/>
    </row>
    <row r="154" spans="2:6" x14ac:dyDescent="0.25">
      <c r="B154" s="75"/>
      <c r="C154" s="11" t="s">
        <v>24</v>
      </c>
      <c r="D154" s="12">
        <v>492</v>
      </c>
      <c r="E154" s="13">
        <v>0.73984962406015042</v>
      </c>
      <c r="F154" s="1"/>
    </row>
    <row r="155" spans="2:6" x14ac:dyDescent="0.25">
      <c r="B155" s="75"/>
      <c r="C155" s="11" t="s">
        <v>105</v>
      </c>
      <c r="D155" s="12">
        <v>3</v>
      </c>
      <c r="E155" s="13">
        <v>4.5112781954887221E-3</v>
      </c>
      <c r="F155" s="1"/>
    </row>
    <row r="156" spans="2:6" x14ac:dyDescent="0.25">
      <c r="B156" s="75"/>
      <c r="C156" s="11" t="s">
        <v>106</v>
      </c>
      <c r="D156" s="12">
        <v>1</v>
      </c>
      <c r="E156" s="13">
        <v>1.5037593984962407E-3</v>
      </c>
      <c r="F156" s="1"/>
    </row>
    <row r="157" spans="2:6" x14ac:dyDescent="0.25">
      <c r="B157" s="75"/>
      <c r="C157" s="11" t="s">
        <v>107</v>
      </c>
      <c r="D157" s="12">
        <v>1</v>
      </c>
      <c r="E157" s="13">
        <v>1.5037593984962407E-3</v>
      </c>
      <c r="F157" s="1"/>
    </row>
    <row r="158" spans="2:6" x14ac:dyDescent="0.25">
      <c r="B158" s="75"/>
      <c r="C158" s="11" t="s">
        <v>108</v>
      </c>
      <c r="D158" s="12">
        <v>1</v>
      </c>
      <c r="E158" s="13">
        <v>1.5037593984962407E-3</v>
      </c>
      <c r="F158" s="1"/>
    </row>
    <row r="159" spans="2:6" x14ac:dyDescent="0.25">
      <c r="B159" s="75"/>
      <c r="C159" s="11" t="s">
        <v>109</v>
      </c>
      <c r="D159" s="12">
        <v>3</v>
      </c>
      <c r="E159" s="13">
        <v>4.5112781954887221E-3</v>
      </c>
      <c r="F159" s="1"/>
    </row>
    <row r="160" spans="2:6" x14ac:dyDescent="0.25">
      <c r="B160" s="75"/>
      <c r="C160" s="11" t="s">
        <v>110</v>
      </c>
      <c r="D160" s="12">
        <v>1</v>
      </c>
      <c r="E160" s="13">
        <v>1.5037593984962407E-3</v>
      </c>
      <c r="F160" s="1"/>
    </row>
    <row r="161" spans="2:6" x14ac:dyDescent="0.25">
      <c r="B161" s="75"/>
      <c r="C161" s="11" t="s">
        <v>111</v>
      </c>
      <c r="D161" s="12">
        <v>1</v>
      </c>
      <c r="E161" s="13">
        <v>1.5037593984962407E-3</v>
      </c>
      <c r="F161" s="1"/>
    </row>
    <row r="162" spans="2:6" x14ac:dyDescent="0.25">
      <c r="B162" s="75"/>
      <c r="C162" s="11" t="s">
        <v>112</v>
      </c>
      <c r="D162" s="12">
        <v>2</v>
      </c>
      <c r="E162" s="13">
        <v>3.0075187969924814E-3</v>
      </c>
      <c r="F162" s="1"/>
    </row>
    <row r="163" spans="2:6" x14ac:dyDescent="0.25">
      <c r="B163" s="75"/>
      <c r="C163" s="11" t="s">
        <v>113</v>
      </c>
      <c r="D163" s="12">
        <v>1</v>
      </c>
      <c r="E163" s="13">
        <v>1.5037593984962407E-3</v>
      </c>
      <c r="F163" s="1"/>
    </row>
    <row r="164" spans="2:6" x14ac:dyDescent="0.25">
      <c r="B164" s="75"/>
      <c r="C164" s="11" t="s">
        <v>114</v>
      </c>
      <c r="D164" s="12">
        <v>1</v>
      </c>
      <c r="E164" s="13">
        <v>1.5037593984962407E-3</v>
      </c>
      <c r="F164" s="1"/>
    </row>
    <row r="165" spans="2:6" x14ac:dyDescent="0.25">
      <c r="B165" s="75"/>
      <c r="C165" s="11" t="s">
        <v>115</v>
      </c>
      <c r="D165" s="12">
        <v>1</v>
      </c>
      <c r="E165" s="13">
        <v>1.5037593984962407E-3</v>
      </c>
      <c r="F165" s="1"/>
    </row>
    <row r="166" spans="2:6" x14ac:dyDescent="0.25">
      <c r="B166" s="75"/>
      <c r="C166" s="11" t="s">
        <v>116</v>
      </c>
      <c r="D166" s="12">
        <v>1</v>
      </c>
      <c r="E166" s="13">
        <v>1.5037593984962407E-3</v>
      </c>
      <c r="F166" s="1"/>
    </row>
    <row r="167" spans="2:6" x14ac:dyDescent="0.25">
      <c r="B167" s="75"/>
      <c r="C167" s="11" t="s">
        <v>117</v>
      </c>
      <c r="D167" s="12">
        <v>1</v>
      </c>
      <c r="E167" s="13">
        <v>1.5037593984962407E-3</v>
      </c>
      <c r="F167" s="1"/>
    </row>
    <row r="168" spans="2:6" x14ac:dyDescent="0.25">
      <c r="B168" s="75"/>
      <c r="C168" s="11" t="s">
        <v>118</v>
      </c>
      <c r="D168" s="12">
        <v>1</v>
      </c>
      <c r="E168" s="13">
        <v>1.5037593984962407E-3</v>
      </c>
      <c r="F168" s="1"/>
    </row>
    <row r="169" spans="2:6" x14ac:dyDescent="0.25">
      <c r="B169" s="75"/>
      <c r="C169" s="11" t="s">
        <v>119</v>
      </c>
      <c r="D169" s="12">
        <v>1</v>
      </c>
      <c r="E169" s="13">
        <v>1.5037593984962407E-3</v>
      </c>
      <c r="F169" s="1"/>
    </row>
    <row r="170" spans="2:6" x14ac:dyDescent="0.25">
      <c r="B170" s="75"/>
      <c r="C170" s="11" t="s">
        <v>120</v>
      </c>
      <c r="D170" s="12">
        <v>5</v>
      </c>
      <c r="E170" s="13">
        <v>7.5187969924812026E-3</v>
      </c>
      <c r="F170" s="1"/>
    </row>
    <row r="171" spans="2:6" x14ac:dyDescent="0.25">
      <c r="B171" s="75"/>
      <c r="C171" s="11" t="s">
        <v>121</v>
      </c>
      <c r="D171" s="12">
        <v>1</v>
      </c>
      <c r="E171" s="13">
        <v>1.5037593984962407E-3</v>
      </c>
      <c r="F171" s="1"/>
    </row>
    <row r="172" spans="2:6" x14ac:dyDescent="0.25">
      <c r="B172" s="75"/>
      <c r="C172" s="11" t="s">
        <v>122</v>
      </c>
      <c r="D172" s="12">
        <v>1</v>
      </c>
      <c r="E172" s="13">
        <v>1.5037593984962407E-3</v>
      </c>
      <c r="F172" s="1"/>
    </row>
    <row r="173" spans="2:6" x14ac:dyDescent="0.25">
      <c r="B173" s="75"/>
      <c r="C173" s="11" t="s">
        <v>123</v>
      </c>
      <c r="D173" s="12">
        <v>1</v>
      </c>
      <c r="E173" s="13">
        <v>1.5037593984962407E-3</v>
      </c>
      <c r="F173" s="1"/>
    </row>
    <row r="174" spans="2:6" x14ac:dyDescent="0.25">
      <c r="B174" s="75"/>
      <c r="C174" s="11" t="s">
        <v>124</v>
      </c>
      <c r="D174" s="12">
        <v>1</v>
      </c>
      <c r="E174" s="13">
        <v>1.5037593984962407E-3</v>
      </c>
      <c r="F174" s="1"/>
    </row>
    <row r="175" spans="2:6" x14ac:dyDescent="0.25">
      <c r="B175" s="75"/>
      <c r="C175" s="11" t="s">
        <v>125</v>
      </c>
      <c r="D175" s="12">
        <v>1</v>
      </c>
      <c r="E175" s="13">
        <v>1.5037593984962407E-3</v>
      </c>
      <c r="F175" s="1"/>
    </row>
    <row r="176" spans="2:6" x14ac:dyDescent="0.25">
      <c r="B176" s="75"/>
      <c r="C176" s="11" t="s">
        <v>126</v>
      </c>
      <c r="D176" s="12">
        <v>1</v>
      </c>
      <c r="E176" s="13">
        <v>1.5037593984962407E-3</v>
      </c>
      <c r="F176" s="1"/>
    </row>
    <row r="177" spans="2:6" x14ac:dyDescent="0.25">
      <c r="B177" s="75"/>
      <c r="C177" s="11" t="s">
        <v>127</v>
      </c>
      <c r="D177" s="12">
        <v>1</v>
      </c>
      <c r="E177" s="13">
        <v>1.5037593984962407E-3</v>
      </c>
      <c r="F177" s="1"/>
    </row>
    <row r="178" spans="2:6" x14ac:dyDescent="0.25">
      <c r="B178" s="75"/>
      <c r="C178" s="11" t="s">
        <v>128</v>
      </c>
      <c r="D178" s="12">
        <v>2</v>
      </c>
      <c r="E178" s="13">
        <v>3.0075187969924814E-3</v>
      </c>
      <c r="F178" s="1"/>
    </row>
    <row r="179" spans="2:6" x14ac:dyDescent="0.25">
      <c r="B179" s="75"/>
      <c r="C179" s="11" t="s">
        <v>129</v>
      </c>
      <c r="D179" s="12">
        <v>1</v>
      </c>
      <c r="E179" s="13">
        <v>1.5037593984962407E-3</v>
      </c>
      <c r="F179" s="1"/>
    </row>
    <row r="180" spans="2:6" x14ac:dyDescent="0.25">
      <c r="B180" s="75"/>
      <c r="C180" s="11" t="s">
        <v>130</v>
      </c>
      <c r="D180" s="12">
        <v>1</v>
      </c>
      <c r="E180" s="13">
        <v>1.5037593984962407E-3</v>
      </c>
      <c r="F180" s="1"/>
    </row>
    <row r="181" spans="2:6" x14ac:dyDescent="0.25">
      <c r="B181" s="75"/>
      <c r="C181" s="11" t="s">
        <v>131</v>
      </c>
      <c r="D181" s="12">
        <v>1</v>
      </c>
      <c r="E181" s="13">
        <v>1.5037593984962407E-3</v>
      </c>
      <c r="F181" s="1"/>
    </row>
    <row r="182" spans="2:6" x14ac:dyDescent="0.25">
      <c r="B182" s="75"/>
      <c r="C182" s="11" t="s">
        <v>132</v>
      </c>
      <c r="D182" s="12">
        <v>1</v>
      </c>
      <c r="E182" s="13">
        <v>1.5037593984962407E-3</v>
      </c>
      <c r="F182" s="1"/>
    </row>
    <row r="183" spans="2:6" x14ac:dyDescent="0.25">
      <c r="B183" s="75"/>
      <c r="C183" s="11" t="s">
        <v>133</v>
      </c>
      <c r="D183" s="12">
        <v>1</v>
      </c>
      <c r="E183" s="13">
        <v>1.5037593984962407E-3</v>
      </c>
      <c r="F183" s="1"/>
    </row>
    <row r="184" spans="2:6" x14ac:dyDescent="0.25">
      <c r="B184" s="75"/>
      <c r="C184" s="11" t="s">
        <v>134</v>
      </c>
      <c r="D184" s="12">
        <v>1</v>
      </c>
      <c r="E184" s="13">
        <v>1.5037593984962407E-3</v>
      </c>
      <c r="F184" s="1"/>
    </row>
    <row r="185" spans="2:6" x14ac:dyDescent="0.25">
      <c r="B185" s="75"/>
      <c r="C185" s="11" t="s">
        <v>135</v>
      </c>
      <c r="D185" s="12">
        <v>1</v>
      </c>
      <c r="E185" s="13">
        <v>1.5037593984962407E-3</v>
      </c>
      <c r="F185" s="1"/>
    </row>
    <row r="186" spans="2:6" x14ac:dyDescent="0.25">
      <c r="B186" s="75"/>
      <c r="C186" s="11" t="s">
        <v>136</v>
      </c>
      <c r="D186" s="12">
        <v>1</v>
      </c>
      <c r="E186" s="13">
        <v>1.5037593984962407E-3</v>
      </c>
      <c r="F186" s="1"/>
    </row>
    <row r="187" spans="2:6" x14ac:dyDescent="0.25">
      <c r="B187" s="75"/>
      <c r="C187" s="11" t="s">
        <v>137</v>
      </c>
      <c r="D187" s="12">
        <v>1</v>
      </c>
      <c r="E187" s="13">
        <v>1.5037593984962407E-3</v>
      </c>
      <c r="F187" s="1"/>
    </row>
    <row r="188" spans="2:6" x14ac:dyDescent="0.25">
      <c r="B188" s="75"/>
      <c r="C188" s="11" t="s">
        <v>138</v>
      </c>
      <c r="D188" s="12">
        <v>1</v>
      </c>
      <c r="E188" s="13">
        <v>1.5037593984962407E-3</v>
      </c>
      <c r="F188" s="1"/>
    </row>
    <row r="189" spans="2:6" x14ac:dyDescent="0.25">
      <c r="B189" s="75"/>
      <c r="C189" s="11" t="s">
        <v>139</v>
      </c>
      <c r="D189" s="12">
        <v>1</v>
      </c>
      <c r="E189" s="13">
        <v>1.5037593984962407E-3</v>
      </c>
      <c r="F189" s="1"/>
    </row>
    <row r="190" spans="2:6" x14ac:dyDescent="0.25">
      <c r="B190" s="75"/>
      <c r="C190" s="11" t="s">
        <v>140</v>
      </c>
      <c r="D190" s="12">
        <v>1</v>
      </c>
      <c r="E190" s="13">
        <v>1.5037593984962407E-3</v>
      </c>
      <c r="F190" s="1"/>
    </row>
    <row r="191" spans="2:6" x14ac:dyDescent="0.25">
      <c r="B191" s="75"/>
      <c r="C191" s="11" t="s">
        <v>141</v>
      </c>
      <c r="D191" s="12">
        <v>1</v>
      </c>
      <c r="E191" s="13">
        <v>1.5037593984962407E-3</v>
      </c>
      <c r="F191" s="1"/>
    </row>
    <row r="192" spans="2:6" x14ac:dyDescent="0.25">
      <c r="B192" s="75"/>
      <c r="C192" s="11" t="s">
        <v>142</v>
      </c>
      <c r="D192" s="12">
        <v>1</v>
      </c>
      <c r="E192" s="13">
        <v>1.5037593984962407E-3</v>
      </c>
      <c r="F192" s="1"/>
    </row>
    <row r="193" spans="2:6" ht="15.75" thickBot="1" x14ac:dyDescent="0.3">
      <c r="B193" s="76"/>
      <c r="C193" s="14" t="s">
        <v>4</v>
      </c>
      <c r="D193" s="15">
        <v>665</v>
      </c>
      <c r="E193" s="16">
        <v>1</v>
      </c>
      <c r="F193" s="1"/>
    </row>
    <row r="194" spans="2:6" x14ac:dyDescent="0.25">
      <c r="B194" s="72" t="s">
        <v>320</v>
      </c>
      <c r="C194" s="8" t="s">
        <v>146</v>
      </c>
      <c r="D194" s="9">
        <v>5</v>
      </c>
      <c r="E194" s="10">
        <v>7.5187969924812026E-3</v>
      </c>
      <c r="F194" s="1"/>
    </row>
    <row r="195" spans="2:6" x14ac:dyDescent="0.25">
      <c r="B195" s="75"/>
      <c r="C195" s="11" t="s">
        <v>145</v>
      </c>
      <c r="D195" s="12">
        <v>27</v>
      </c>
      <c r="E195" s="13">
        <v>4.06015037593985E-2</v>
      </c>
      <c r="F195" s="1"/>
    </row>
    <row r="196" spans="2:6" x14ac:dyDescent="0.25">
      <c r="B196" s="75"/>
      <c r="C196" s="11" t="s">
        <v>143</v>
      </c>
      <c r="D196" s="12">
        <v>334</v>
      </c>
      <c r="E196" s="13">
        <v>0.5022556390977444</v>
      </c>
      <c r="F196" s="1"/>
    </row>
    <row r="197" spans="2:6" x14ac:dyDescent="0.25">
      <c r="B197" s="75"/>
      <c r="C197" s="11" t="s">
        <v>144</v>
      </c>
      <c r="D197" s="12">
        <v>295</v>
      </c>
      <c r="E197" s="13">
        <v>0.44360902255639095</v>
      </c>
      <c r="F197" s="1"/>
    </row>
    <row r="198" spans="2:6" x14ac:dyDescent="0.25">
      <c r="B198" s="75"/>
      <c r="C198" s="11" t="s">
        <v>5</v>
      </c>
      <c r="D198" s="12">
        <v>4</v>
      </c>
      <c r="E198" s="13">
        <v>6.0150375939849628E-3</v>
      </c>
      <c r="F198" s="1"/>
    </row>
    <row r="199" spans="2:6" ht="15.75" thickBot="1" x14ac:dyDescent="0.3">
      <c r="B199" s="76"/>
      <c r="C199" s="14" t="s">
        <v>4</v>
      </c>
      <c r="D199" s="15">
        <v>665</v>
      </c>
      <c r="E199" s="16">
        <v>1</v>
      </c>
      <c r="F199" s="1"/>
    </row>
    <row r="200" spans="2:6" x14ac:dyDescent="0.25">
      <c r="B200" s="72" t="s">
        <v>321</v>
      </c>
      <c r="C200" s="8" t="s">
        <v>146</v>
      </c>
      <c r="D200" s="9">
        <v>1</v>
      </c>
      <c r="E200" s="10">
        <v>1.5037593984962407E-3</v>
      </c>
      <c r="F200" s="1"/>
    </row>
    <row r="201" spans="2:6" x14ac:dyDescent="0.25">
      <c r="B201" s="75"/>
      <c r="C201" s="11" t="s">
        <v>145</v>
      </c>
      <c r="D201" s="12">
        <v>33</v>
      </c>
      <c r="E201" s="13">
        <v>4.9624060150375938E-2</v>
      </c>
      <c r="F201" s="1"/>
    </row>
    <row r="202" spans="2:6" x14ac:dyDescent="0.25">
      <c r="B202" s="75"/>
      <c r="C202" s="11" t="s">
        <v>143</v>
      </c>
      <c r="D202" s="12">
        <v>346</v>
      </c>
      <c r="E202" s="13">
        <v>0.52030075187969926</v>
      </c>
      <c r="F202" s="1"/>
    </row>
    <row r="203" spans="2:6" x14ac:dyDescent="0.25">
      <c r="B203" s="75"/>
      <c r="C203" s="11" t="s">
        <v>144</v>
      </c>
      <c r="D203" s="12">
        <v>238</v>
      </c>
      <c r="E203" s="13">
        <v>0.35789473684210527</v>
      </c>
      <c r="F203" s="1"/>
    </row>
    <row r="204" spans="2:6" x14ac:dyDescent="0.25">
      <c r="B204" s="75"/>
      <c r="C204" s="11" t="s">
        <v>5</v>
      </c>
      <c r="D204" s="12">
        <v>47</v>
      </c>
      <c r="E204" s="13">
        <v>7.067669172932331E-2</v>
      </c>
      <c r="F204" s="1"/>
    </row>
    <row r="205" spans="2:6" ht="15.75" thickBot="1" x14ac:dyDescent="0.3">
      <c r="B205" s="76"/>
      <c r="C205" s="14" t="s">
        <v>4</v>
      </c>
      <c r="D205" s="15">
        <v>665</v>
      </c>
      <c r="E205" s="16">
        <v>1</v>
      </c>
      <c r="F205" s="1"/>
    </row>
    <row r="206" spans="2:6" x14ac:dyDescent="0.25">
      <c r="B206" s="72" t="s">
        <v>322</v>
      </c>
      <c r="C206" s="8" t="s">
        <v>146</v>
      </c>
      <c r="D206" s="9">
        <v>3</v>
      </c>
      <c r="E206" s="10">
        <v>4.5112781954887221E-3</v>
      </c>
      <c r="F206" s="1"/>
    </row>
    <row r="207" spans="2:6" x14ac:dyDescent="0.25">
      <c r="B207" s="75"/>
      <c r="C207" s="11" t="s">
        <v>145</v>
      </c>
      <c r="D207" s="12">
        <v>19</v>
      </c>
      <c r="E207" s="13">
        <v>2.8571428571428571E-2</v>
      </c>
      <c r="F207" s="1"/>
    </row>
    <row r="208" spans="2:6" x14ac:dyDescent="0.25">
      <c r="B208" s="75"/>
      <c r="C208" s="11" t="s">
        <v>143</v>
      </c>
      <c r="D208" s="12">
        <v>285</v>
      </c>
      <c r="E208" s="13">
        <v>0.42857142857142855</v>
      </c>
      <c r="F208" s="1"/>
    </row>
    <row r="209" spans="2:6" x14ac:dyDescent="0.25">
      <c r="B209" s="75"/>
      <c r="C209" s="11" t="s">
        <v>144</v>
      </c>
      <c r="D209" s="12">
        <v>353</v>
      </c>
      <c r="E209" s="13">
        <v>0.53082706766917298</v>
      </c>
      <c r="F209" s="1"/>
    </row>
    <row r="210" spans="2:6" x14ac:dyDescent="0.25">
      <c r="B210" s="75"/>
      <c r="C210" s="11" t="s">
        <v>5</v>
      </c>
      <c r="D210" s="12">
        <v>5</v>
      </c>
      <c r="E210" s="13">
        <v>7.5187969924812026E-3</v>
      </c>
      <c r="F210" s="1"/>
    </row>
    <row r="211" spans="2:6" ht="15.75" thickBot="1" x14ac:dyDescent="0.3">
      <c r="B211" s="76"/>
      <c r="C211" s="14" t="s">
        <v>4</v>
      </c>
      <c r="D211" s="15">
        <v>665</v>
      </c>
      <c r="E211" s="16">
        <v>1</v>
      </c>
      <c r="F211" s="1"/>
    </row>
    <row r="212" spans="2:6" x14ac:dyDescent="0.25">
      <c r="B212" s="72" t="s">
        <v>323</v>
      </c>
      <c r="C212" s="8" t="s">
        <v>146</v>
      </c>
      <c r="D212" s="9">
        <v>10</v>
      </c>
      <c r="E212" s="10">
        <v>1.5037593984962405E-2</v>
      </c>
      <c r="F212" s="1"/>
    </row>
    <row r="213" spans="2:6" x14ac:dyDescent="0.25">
      <c r="B213" s="75"/>
      <c r="C213" s="11" t="s">
        <v>145</v>
      </c>
      <c r="D213" s="12">
        <v>75</v>
      </c>
      <c r="E213" s="13">
        <v>0.11278195488721804</v>
      </c>
      <c r="F213" s="1"/>
    </row>
    <row r="214" spans="2:6" x14ac:dyDescent="0.25">
      <c r="B214" s="75"/>
      <c r="C214" s="11" t="s">
        <v>143</v>
      </c>
      <c r="D214" s="12">
        <v>307</v>
      </c>
      <c r="E214" s="13">
        <v>0.46165413533834587</v>
      </c>
      <c r="F214" s="1"/>
    </row>
    <row r="215" spans="2:6" x14ac:dyDescent="0.25">
      <c r="B215" s="75"/>
      <c r="C215" s="11" t="s">
        <v>144</v>
      </c>
      <c r="D215" s="12">
        <v>156</v>
      </c>
      <c r="E215" s="13">
        <v>0.23458646616541354</v>
      </c>
      <c r="F215" s="1"/>
    </row>
    <row r="216" spans="2:6" x14ac:dyDescent="0.25">
      <c r="B216" s="75"/>
      <c r="C216" s="11" t="s">
        <v>5</v>
      </c>
      <c r="D216" s="12">
        <v>117</v>
      </c>
      <c r="E216" s="13">
        <v>0.17593984962406015</v>
      </c>
      <c r="F216" s="1"/>
    </row>
    <row r="217" spans="2:6" ht="15.75" thickBot="1" x14ac:dyDescent="0.3">
      <c r="B217" s="76"/>
      <c r="C217" s="14" t="s">
        <v>4</v>
      </c>
      <c r="D217" s="15">
        <v>665</v>
      </c>
      <c r="E217" s="16">
        <v>1</v>
      </c>
      <c r="F217" s="1"/>
    </row>
    <row r="218" spans="2:6" x14ac:dyDescent="0.25">
      <c r="B218" s="72" t="s">
        <v>324</v>
      </c>
      <c r="C218" s="8" t="s">
        <v>146</v>
      </c>
      <c r="D218" s="9">
        <v>4</v>
      </c>
      <c r="E218" s="10">
        <v>6.0150375939849628E-3</v>
      </c>
      <c r="F218" s="1"/>
    </row>
    <row r="219" spans="2:6" x14ac:dyDescent="0.25">
      <c r="B219" s="75"/>
      <c r="C219" s="11" t="s">
        <v>145</v>
      </c>
      <c r="D219" s="12">
        <v>33</v>
      </c>
      <c r="E219" s="13">
        <v>4.9624060150375938E-2</v>
      </c>
      <c r="F219" s="1"/>
    </row>
    <row r="220" spans="2:6" x14ac:dyDescent="0.25">
      <c r="B220" s="75"/>
      <c r="C220" s="11" t="s">
        <v>143</v>
      </c>
      <c r="D220" s="12">
        <v>376</v>
      </c>
      <c r="E220" s="13">
        <v>0.56541353383458648</v>
      </c>
      <c r="F220" s="1"/>
    </row>
    <row r="221" spans="2:6" x14ac:dyDescent="0.25">
      <c r="B221" s="75"/>
      <c r="C221" s="11" t="s">
        <v>144</v>
      </c>
      <c r="D221" s="12">
        <v>232</v>
      </c>
      <c r="E221" s="13">
        <v>0.34887218045112783</v>
      </c>
      <c r="F221" s="1"/>
    </row>
    <row r="222" spans="2:6" x14ac:dyDescent="0.25">
      <c r="B222" s="75"/>
      <c r="C222" s="11" t="s">
        <v>5</v>
      </c>
      <c r="D222" s="12">
        <v>20</v>
      </c>
      <c r="E222" s="13">
        <v>3.007518796992481E-2</v>
      </c>
      <c r="F222" s="1"/>
    </row>
    <row r="223" spans="2:6" ht="15.75" thickBot="1" x14ac:dyDescent="0.3">
      <c r="B223" s="76"/>
      <c r="C223" s="14" t="s">
        <v>4</v>
      </c>
      <c r="D223" s="15">
        <v>665</v>
      </c>
      <c r="E223" s="16">
        <v>1</v>
      </c>
      <c r="F223" s="1"/>
    </row>
    <row r="224" spans="2:6" x14ac:dyDescent="0.25">
      <c r="B224" s="72" t="s">
        <v>325</v>
      </c>
      <c r="C224" s="8" t="s">
        <v>146</v>
      </c>
      <c r="D224" s="9">
        <v>6</v>
      </c>
      <c r="E224" s="10">
        <v>9.0225563909774441E-3</v>
      </c>
      <c r="F224" s="1"/>
    </row>
    <row r="225" spans="2:6" x14ac:dyDescent="0.25">
      <c r="B225" s="75"/>
      <c r="C225" s="11" t="s">
        <v>145</v>
      </c>
      <c r="D225" s="12">
        <v>55</v>
      </c>
      <c r="E225" s="13">
        <v>8.2706766917293228E-2</v>
      </c>
      <c r="F225" s="1"/>
    </row>
    <row r="226" spans="2:6" x14ac:dyDescent="0.25">
      <c r="B226" s="75"/>
      <c r="C226" s="11" t="s">
        <v>143</v>
      </c>
      <c r="D226" s="12">
        <v>351</v>
      </c>
      <c r="E226" s="13">
        <v>0.52781954887218041</v>
      </c>
      <c r="F226" s="1"/>
    </row>
    <row r="227" spans="2:6" x14ac:dyDescent="0.25">
      <c r="B227" s="75"/>
      <c r="C227" s="11" t="s">
        <v>144</v>
      </c>
      <c r="D227" s="12">
        <v>224</v>
      </c>
      <c r="E227" s="13">
        <v>0.33684210526315789</v>
      </c>
      <c r="F227" s="1"/>
    </row>
    <row r="228" spans="2:6" x14ac:dyDescent="0.25">
      <c r="B228" s="75"/>
      <c r="C228" s="11" t="s">
        <v>5</v>
      </c>
      <c r="D228" s="12">
        <v>29</v>
      </c>
      <c r="E228" s="13">
        <v>4.3609022556390979E-2</v>
      </c>
      <c r="F228" s="1"/>
    </row>
    <row r="229" spans="2:6" ht="15.75" thickBot="1" x14ac:dyDescent="0.3">
      <c r="B229" s="76"/>
      <c r="C229" s="14" t="s">
        <v>4</v>
      </c>
      <c r="D229" s="15">
        <v>665</v>
      </c>
      <c r="E229" s="16">
        <v>1</v>
      </c>
      <c r="F229" s="1"/>
    </row>
    <row r="230" spans="2:6" x14ac:dyDescent="0.25">
      <c r="B230" s="72" t="s">
        <v>326</v>
      </c>
      <c r="C230" s="8" t="s">
        <v>146</v>
      </c>
      <c r="D230" s="9">
        <v>5</v>
      </c>
      <c r="E230" s="10">
        <v>7.5187969924812026E-3</v>
      </c>
      <c r="F230" s="1"/>
    </row>
    <row r="231" spans="2:6" x14ac:dyDescent="0.25">
      <c r="B231" s="75"/>
      <c r="C231" s="11" t="s">
        <v>145</v>
      </c>
      <c r="D231" s="12">
        <v>22</v>
      </c>
      <c r="E231" s="13">
        <v>3.308270676691729E-2</v>
      </c>
      <c r="F231" s="1"/>
    </row>
    <row r="232" spans="2:6" x14ac:dyDescent="0.25">
      <c r="B232" s="75"/>
      <c r="C232" s="11" t="s">
        <v>143</v>
      </c>
      <c r="D232" s="12">
        <v>319</v>
      </c>
      <c r="E232" s="13">
        <v>0.47969924812030074</v>
      </c>
      <c r="F232" s="1"/>
    </row>
    <row r="233" spans="2:6" x14ac:dyDescent="0.25">
      <c r="B233" s="75"/>
      <c r="C233" s="11" t="s">
        <v>144</v>
      </c>
      <c r="D233" s="12">
        <v>306</v>
      </c>
      <c r="E233" s="13">
        <v>0.46015037593984964</v>
      </c>
      <c r="F233" s="1"/>
    </row>
    <row r="234" spans="2:6" x14ac:dyDescent="0.25">
      <c r="B234" s="75"/>
      <c r="C234" s="11" t="s">
        <v>5</v>
      </c>
      <c r="D234" s="12">
        <v>13</v>
      </c>
      <c r="E234" s="13">
        <v>1.9548872180451128E-2</v>
      </c>
      <c r="F234" s="1"/>
    </row>
    <row r="235" spans="2:6" ht="15.75" thickBot="1" x14ac:dyDescent="0.3">
      <c r="B235" s="76"/>
      <c r="C235" s="14" t="s">
        <v>4</v>
      </c>
      <c r="D235" s="15">
        <v>665</v>
      </c>
      <c r="E235" s="16">
        <v>1</v>
      </c>
      <c r="F235" s="1"/>
    </row>
    <row r="236" spans="2:6" x14ac:dyDescent="0.25">
      <c r="B236" s="72" t="s">
        <v>327</v>
      </c>
      <c r="C236" s="8" t="s">
        <v>146</v>
      </c>
      <c r="D236" s="9">
        <v>1</v>
      </c>
      <c r="E236" s="10">
        <v>1.5037593984962407E-3</v>
      </c>
      <c r="F236" s="1"/>
    </row>
    <row r="237" spans="2:6" x14ac:dyDescent="0.25">
      <c r="B237" s="75"/>
      <c r="C237" s="11" t="s">
        <v>145</v>
      </c>
      <c r="D237" s="12">
        <v>24</v>
      </c>
      <c r="E237" s="13">
        <v>3.6090225563909777E-2</v>
      </c>
      <c r="F237" s="1"/>
    </row>
    <row r="238" spans="2:6" x14ac:dyDescent="0.25">
      <c r="B238" s="75"/>
      <c r="C238" s="11" t="s">
        <v>143</v>
      </c>
      <c r="D238" s="12">
        <v>315</v>
      </c>
      <c r="E238" s="13">
        <v>0.47368421052631576</v>
      </c>
      <c r="F238" s="1"/>
    </row>
    <row r="239" spans="2:6" x14ac:dyDescent="0.25">
      <c r="B239" s="75"/>
      <c r="C239" s="11" t="s">
        <v>144</v>
      </c>
      <c r="D239" s="12">
        <v>322</v>
      </c>
      <c r="E239" s="13">
        <v>0.48421052631578942</v>
      </c>
      <c r="F239" s="1"/>
    </row>
    <row r="240" spans="2:6" x14ac:dyDescent="0.25">
      <c r="B240" s="75"/>
      <c r="C240" s="11" t="s">
        <v>5</v>
      </c>
      <c r="D240" s="12">
        <v>3</v>
      </c>
      <c r="E240" s="13">
        <v>4.5112781954887221E-3</v>
      </c>
      <c r="F240" s="1"/>
    </row>
    <row r="241" spans="2:6" ht="15.75" thickBot="1" x14ac:dyDescent="0.3">
      <c r="B241" s="76"/>
      <c r="C241" s="14" t="s">
        <v>4</v>
      </c>
      <c r="D241" s="15">
        <v>665</v>
      </c>
      <c r="E241" s="16">
        <v>1</v>
      </c>
      <c r="F241" s="1"/>
    </row>
    <row r="242" spans="2:6" x14ac:dyDescent="0.25">
      <c r="B242" s="77" t="s">
        <v>328</v>
      </c>
      <c r="C242" s="8" t="s">
        <v>146</v>
      </c>
      <c r="D242" s="9">
        <v>1</v>
      </c>
      <c r="E242" s="10">
        <v>1.5037593984962407E-3</v>
      </c>
      <c r="F242" s="1"/>
    </row>
    <row r="243" spans="2:6" x14ac:dyDescent="0.25">
      <c r="B243" s="75"/>
      <c r="C243" s="11" t="s">
        <v>145</v>
      </c>
      <c r="D243" s="12">
        <v>10</v>
      </c>
      <c r="E243" s="13">
        <v>1.5037593984962405E-2</v>
      </c>
      <c r="F243" s="1"/>
    </row>
    <row r="244" spans="2:6" x14ac:dyDescent="0.25">
      <c r="B244" s="75"/>
      <c r="C244" s="11" t="s">
        <v>143</v>
      </c>
      <c r="D244" s="12">
        <v>267</v>
      </c>
      <c r="E244" s="13">
        <v>0.40150375939849625</v>
      </c>
      <c r="F244" s="1"/>
    </row>
    <row r="245" spans="2:6" x14ac:dyDescent="0.25">
      <c r="B245" s="75"/>
      <c r="C245" s="11" t="s">
        <v>144</v>
      </c>
      <c r="D245" s="12">
        <v>382</v>
      </c>
      <c r="E245" s="13">
        <v>0.57443609022556386</v>
      </c>
      <c r="F245" s="1"/>
    </row>
    <row r="246" spans="2:6" x14ac:dyDescent="0.25">
      <c r="B246" s="75"/>
      <c r="C246" s="11" t="s">
        <v>5</v>
      </c>
      <c r="D246" s="12">
        <v>5</v>
      </c>
      <c r="E246" s="13">
        <v>7.5187969924812026E-3</v>
      </c>
      <c r="F246" s="1"/>
    </row>
    <row r="247" spans="2:6" ht="15.75" thickBot="1" x14ac:dyDescent="0.3">
      <c r="B247" s="76"/>
      <c r="C247" s="14" t="s">
        <v>4</v>
      </c>
      <c r="D247" s="15">
        <v>665</v>
      </c>
      <c r="E247" s="16">
        <v>1</v>
      </c>
      <c r="F247" s="1"/>
    </row>
    <row r="248" spans="2:6" x14ac:dyDescent="0.25">
      <c r="B248" s="72" t="s">
        <v>329</v>
      </c>
      <c r="C248" s="8" t="s">
        <v>147</v>
      </c>
      <c r="D248" s="9">
        <v>44</v>
      </c>
      <c r="E248" s="10">
        <v>6.616541353383458E-2</v>
      </c>
      <c r="F248" s="1"/>
    </row>
    <row r="249" spans="2:6" x14ac:dyDescent="0.25">
      <c r="B249" s="75"/>
      <c r="C249" s="11" t="s">
        <v>150</v>
      </c>
      <c r="D249" s="12">
        <v>9</v>
      </c>
      <c r="E249" s="13">
        <v>1.3533834586466165E-2</v>
      </c>
      <c r="F249" s="1"/>
    </row>
    <row r="250" spans="2:6" x14ac:dyDescent="0.25">
      <c r="B250" s="75"/>
      <c r="C250" s="11" t="s">
        <v>151</v>
      </c>
      <c r="D250" s="12">
        <v>49</v>
      </c>
      <c r="E250" s="13">
        <v>7.3684210526315783E-2</v>
      </c>
      <c r="F250" s="1"/>
    </row>
    <row r="251" spans="2:6" x14ac:dyDescent="0.25">
      <c r="B251" s="75"/>
      <c r="C251" s="11" t="s">
        <v>152</v>
      </c>
      <c r="D251" s="12">
        <v>43</v>
      </c>
      <c r="E251" s="13">
        <v>6.4661654135338351E-2</v>
      </c>
      <c r="F251" s="1"/>
    </row>
    <row r="252" spans="2:6" x14ac:dyDescent="0.25">
      <c r="B252" s="75"/>
      <c r="C252" s="11" t="s">
        <v>153</v>
      </c>
      <c r="D252" s="12">
        <v>25</v>
      </c>
      <c r="E252" s="13">
        <v>3.7593984962406013E-2</v>
      </c>
      <c r="F252" s="1"/>
    </row>
    <row r="253" spans="2:6" x14ac:dyDescent="0.25">
      <c r="B253" s="75"/>
      <c r="C253" s="11" t="s">
        <v>154</v>
      </c>
      <c r="D253" s="12">
        <v>11</v>
      </c>
      <c r="E253" s="13">
        <v>1.6541353383458645E-2</v>
      </c>
      <c r="F253" s="1"/>
    </row>
    <row r="254" spans="2:6" x14ac:dyDescent="0.25">
      <c r="B254" s="75"/>
      <c r="C254" s="11" t="s">
        <v>148</v>
      </c>
      <c r="D254" s="12">
        <v>305</v>
      </c>
      <c r="E254" s="13">
        <v>0.4586466165413533</v>
      </c>
      <c r="F254" s="1"/>
    </row>
    <row r="255" spans="2:6" x14ac:dyDescent="0.25">
      <c r="B255" s="75"/>
      <c r="C255" s="11" t="s">
        <v>149</v>
      </c>
      <c r="D255" s="12">
        <v>173</v>
      </c>
      <c r="E255" s="13">
        <v>0.26015037593984963</v>
      </c>
      <c r="F255" s="1"/>
    </row>
    <row r="256" spans="2:6" x14ac:dyDescent="0.25">
      <c r="B256" s="75"/>
      <c r="C256" s="11" t="s">
        <v>5</v>
      </c>
      <c r="D256" s="12">
        <v>6</v>
      </c>
      <c r="E256" s="13">
        <v>9.0225563909774441E-3</v>
      </c>
      <c r="F256" s="1"/>
    </row>
    <row r="257" spans="2:6" ht="15.75" thickBot="1" x14ac:dyDescent="0.3">
      <c r="B257" s="76"/>
      <c r="C257" s="14" t="s">
        <v>4</v>
      </c>
      <c r="D257" s="15">
        <v>665</v>
      </c>
      <c r="E257" s="16">
        <v>1</v>
      </c>
      <c r="F257" s="1"/>
    </row>
    <row r="258" spans="2:6" x14ac:dyDescent="0.25">
      <c r="B258" s="72" t="s">
        <v>330</v>
      </c>
      <c r="C258" s="8" t="s">
        <v>156</v>
      </c>
      <c r="D258" s="9">
        <v>51</v>
      </c>
      <c r="E258" s="10">
        <v>7.6691729323308269E-2</v>
      </c>
      <c r="F258" s="1"/>
    </row>
    <row r="259" spans="2:6" x14ac:dyDescent="0.25">
      <c r="B259" s="75"/>
      <c r="C259" s="11" t="s">
        <v>157</v>
      </c>
      <c r="D259" s="12">
        <v>196</v>
      </c>
      <c r="E259" s="13">
        <v>0.29473684210526313</v>
      </c>
      <c r="F259" s="1"/>
    </row>
    <row r="260" spans="2:6" x14ac:dyDescent="0.25">
      <c r="B260" s="75"/>
      <c r="C260" s="11" t="s">
        <v>155</v>
      </c>
      <c r="D260" s="12">
        <v>27</v>
      </c>
      <c r="E260" s="13">
        <v>4.06015037593985E-2</v>
      </c>
      <c r="F260" s="1"/>
    </row>
    <row r="261" spans="2:6" x14ac:dyDescent="0.25">
      <c r="B261" s="75"/>
      <c r="C261" s="11" t="s">
        <v>5</v>
      </c>
      <c r="D261" s="12">
        <v>37</v>
      </c>
      <c r="E261" s="13">
        <v>5.5639097744360905E-2</v>
      </c>
      <c r="F261" s="1"/>
    </row>
    <row r="262" spans="2:6" x14ac:dyDescent="0.25">
      <c r="B262" s="75"/>
      <c r="C262" s="11" t="s">
        <v>24</v>
      </c>
      <c r="D262" s="12">
        <v>354</v>
      </c>
      <c r="E262" s="13">
        <v>0.53233082706766921</v>
      </c>
      <c r="F262" s="1"/>
    </row>
    <row r="263" spans="2:6" ht="15.75" thickBot="1" x14ac:dyDescent="0.3">
      <c r="B263" s="76"/>
      <c r="C263" s="14" t="s">
        <v>4</v>
      </c>
      <c r="D263" s="15">
        <v>665</v>
      </c>
      <c r="E263" s="16">
        <v>1</v>
      </c>
      <c r="F263" s="1"/>
    </row>
    <row r="264" spans="2:6" x14ac:dyDescent="0.25">
      <c r="B264" s="72" t="s">
        <v>331</v>
      </c>
      <c r="C264" s="19">
        <v>0</v>
      </c>
      <c r="D264" s="9">
        <v>188</v>
      </c>
      <c r="E264" s="10">
        <v>0.28270676691729324</v>
      </c>
      <c r="F264" s="1">
        <f>C264*D264</f>
        <v>0</v>
      </c>
    </row>
    <row r="265" spans="2:6" x14ac:dyDescent="0.25">
      <c r="B265" s="75"/>
      <c r="C265" s="20">
        <v>1000</v>
      </c>
      <c r="D265" s="12">
        <v>1</v>
      </c>
      <c r="E265" s="13">
        <v>1.5037593984962407E-3</v>
      </c>
      <c r="F265" s="1">
        <f t="shared" ref="F265:F314" si="0">C265*D265</f>
        <v>1000</v>
      </c>
    </row>
    <row r="266" spans="2:6" x14ac:dyDescent="0.25">
      <c r="B266" s="75"/>
      <c r="C266" s="20">
        <v>1500</v>
      </c>
      <c r="D266" s="12">
        <v>2</v>
      </c>
      <c r="E266" s="13">
        <v>3.0075187969924814E-3</v>
      </c>
      <c r="F266" s="1">
        <f t="shared" si="0"/>
        <v>3000</v>
      </c>
    </row>
    <row r="267" spans="2:6" x14ac:dyDescent="0.25">
      <c r="B267" s="75"/>
      <c r="C267" s="20">
        <v>1700</v>
      </c>
      <c r="D267" s="12">
        <v>1</v>
      </c>
      <c r="E267" s="13">
        <v>1.5037593984962407E-3</v>
      </c>
      <c r="F267" s="1">
        <f t="shared" si="0"/>
        <v>1700</v>
      </c>
    </row>
    <row r="268" spans="2:6" x14ac:dyDescent="0.25">
      <c r="B268" s="75"/>
      <c r="C268" s="20">
        <v>2000</v>
      </c>
      <c r="D268" s="12">
        <v>1</v>
      </c>
      <c r="E268" s="13">
        <v>1.5037593984962407E-3</v>
      </c>
      <c r="F268" s="1">
        <f t="shared" si="0"/>
        <v>2000</v>
      </c>
    </row>
    <row r="269" spans="2:6" x14ac:dyDescent="0.25">
      <c r="B269" s="75"/>
      <c r="C269" s="20">
        <v>2000</v>
      </c>
      <c r="D269" s="12">
        <v>7</v>
      </c>
      <c r="E269" s="13">
        <v>1.0526315789473684E-2</v>
      </c>
      <c r="F269" s="1">
        <f t="shared" si="0"/>
        <v>14000</v>
      </c>
    </row>
    <row r="270" spans="2:6" x14ac:dyDescent="0.25">
      <c r="B270" s="75"/>
      <c r="C270" s="20">
        <v>2100</v>
      </c>
      <c r="D270" s="12">
        <v>1</v>
      </c>
      <c r="E270" s="13">
        <v>1.5037593984962407E-3</v>
      </c>
      <c r="F270" s="1">
        <f t="shared" si="0"/>
        <v>2100</v>
      </c>
    </row>
    <row r="271" spans="2:6" x14ac:dyDescent="0.25">
      <c r="B271" s="75"/>
      <c r="C271" s="20">
        <v>2200</v>
      </c>
      <c r="D271" s="12">
        <v>1</v>
      </c>
      <c r="E271" s="13">
        <v>1.5037593984962407E-3</v>
      </c>
      <c r="F271" s="1">
        <f t="shared" si="0"/>
        <v>2200</v>
      </c>
    </row>
    <row r="272" spans="2:6" x14ac:dyDescent="0.25">
      <c r="B272" s="75"/>
      <c r="C272" s="20">
        <v>2300</v>
      </c>
      <c r="D272" s="12">
        <v>10</v>
      </c>
      <c r="E272" s="13">
        <v>1.5037593984962405E-2</v>
      </c>
      <c r="F272" s="1">
        <f t="shared" si="0"/>
        <v>23000</v>
      </c>
    </row>
    <row r="273" spans="2:6" x14ac:dyDescent="0.25">
      <c r="B273" s="75"/>
      <c r="C273" s="20">
        <v>2500</v>
      </c>
      <c r="D273" s="12">
        <v>2</v>
      </c>
      <c r="E273" s="13">
        <v>3.0075187969924814E-3</v>
      </c>
      <c r="F273" s="1">
        <f t="shared" si="0"/>
        <v>5000</v>
      </c>
    </row>
    <row r="274" spans="2:6" x14ac:dyDescent="0.25">
      <c r="B274" s="75"/>
      <c r="C274" s="20">
        <v>2800</v>
      </c>
      <c r="D274" s="12">
        <v>1</v>
      </c>
      <c r="E274" s="13">
        <v>1.5037593984962407E-3</v>
      </c>
      <c r="F274" s="1">
        <f t="shared" si="0"/>
        <v>2800</v>
      </c>
    </row>
    <row r="275" spans="2:6" x14ac:dyDescent="0.25">
      <c r="B275" s="75"/>
      <c r="C275" s="20">
        <v>3000</v>
      </c>
      <c r="D275" s="12">
        <v>1</v>
      </c>
      <c r="E275" s="13">
        <v>1.5037593984962407E-3</v>
      </c>
      <c r="F275" s="1">
        <f t="shared" si="0"/>
        <v>3000</v>
      </c>
    </row>
    <row r="276" spans="2:6" x14ac:dyDescent="0.25">
      <c r="B276" s="75"/>
      <c r="C276" s="20">
        <v>3000</v>
      </c>
      <c r="D276" s="12">
        <v>7</v>
      </c>
      <c r="E276" s="13">
        <v>1.0526315789473684E-2</v>
      </c>
      <c r="F276" s="1">
        <f t="shared" si="0"/>
        <v>21000</v>
      </c>
    </row>
    <row r="277" spans="2:6" x14ac:dyDescent="0.25">
      <c r="B277" s="75"/>
      <c r="C277" s="20">
        <v>3100</v>
      </c>
      <c r="D277" s="12">
        <v>1</v>
      </c>
      <c r="E277" s="13">
        <v>1.5037593984962407E-3</v>
      </c>
      <c r="F277" s="1">
        <f t="shared" si="0"/>
        <v>3100</v>
      </c>
    </row>
    <row r="278" spans="2:6" x14ac:dyDescent="0.25">
      <c r="B278" s="75"/>
      <c r="C278" s="20">
        <v>3600</v>
      </c>
      <c r="D278" s="12">
        <v>1</v>
      </c>
      <c r="E278" s="13">
        <v>1.5037593984962407E-3</v>
      </c>
      <c r="F278" s="1">
        <f t="shared" si="0"/>
        <v>3600</v>
      </c>
    </row>
    <row r="279" spans="2:6" x14ac:dyDescent="0.25">
      <c r="B279" s="75"/>
      <c r="C279" s="20">
        <v>4000</v>
      </c>
      <c r="D279" s="12">
        <v>28</v>
      </c>
      <c r="E279" s="13">
        <v>4.2105263157894736E-2</v>
      </c>
      <c r="F279" s="1">
        <f t="shared" si="0"/>
        <v>112000</v>
      </c>
    </row>
    <row r="280" spans="2:6" x14ac:dyDescent="0.25">
      <c r="B280" s="75"/>
      <c r="C280" s="20">
        <v>4200</v>
      </c>
      <c r="D280" s="12">
        <v>2</v>
      </c>
      <c r="E280" s="13">
        <v>3.0075187969924814E-3</v>
      </c>
      <c r="F280" s="1">
        <f t="shared" si="0"/>
        <v>8400</v>
      </c>
    </row>
    <row r="281" spans="2:6" x14ac:dyDescent="0.25">
      <c r="B281" s="75"/>
      <c r="C281" s="20">
        <v>4200</v>
      </c>
      <c r="D281" s="12">
        <v>7</v>
      </c>
      <c r="E281" s="13">
        <v>1.0526315789473684E-2</v>
      </c>
      <c r="F281" s="1">
        <f t="shared" si="0"/>
        <v>29400</v>
      </c>
    </row>
    <row r="282" spans="2:6" x14ac:dyDescent="0.25">
      <c r="B282" s="75"/>
      <c r="C282" s="20">
        <v>4600</v>
      </c>
      <c r="D282" s="12">
        <v>15</v>
      </c>
      <c r="E282" s="13">
        <v>2.2556390977443604E-2</v>
      </c>
      <c r="F282" s="1">
        <f t="shared" si="0"/>
        <v>69000</v>
      </c>
    </row>
    <row r="283" spans="2:6" x14ac:dyDescent="0.25">
      <c r="B283" s="75"/>
      <c r="C283" s="20">
        <v>5000</v>
      </c>
      <c r="D283" s="12">
        <v>4</v>
      </c>
      <c r="E283" s="13">
        <v>6.0150375939849628E-3</v>
      </c>
      <c r="F283" s="1">
        <f t="shared" si="0"/>
        <v>20000</v>
      </c>
    </row>
    <row r="284" spans="2:6" x14ac:dyDescent="0.25">
      <c r="B284" s="75"/>
      <c r="C284" s="20">
        <v>5000</v>
      </c>
      <c r="D284" s="12">
        <v>98</v>
      </c>
      <c r="E284" s="13">
        <v>0.14736842105263157</v>
      </c>
      <c r="F284" s="1">
        <f t="shared" si="0"/>
        <v>490000</v>
      </c>
    </row>
    <row r="285" spans="2:6" x14ac:dyDescent="0.25">
      <c r="B285" s="75"/>
      <c r="C285" s="20">
        <v>6000</v>
      </c>
      <c r="D285" s="12">
        <v>1</v>
      </c>
      <c r="E285" s="13">
        <v>1.5037593984962407E-3</v>
      </c>
      <c r="F285" s="1">
        <f t="shared" si="0"/>
        <v>6000</v>
      </c>
    </row>
    <row r="286" spans="2:6" x14ac:dyDescent="0.25">
      <c r="B286" s="75"/>
      <c r="C286" s="20">
        <v>6000</v>
      </c>
      <c r="D286" s="12">
        <v>30</v>
      </c>
      <c r="E286" s="13">
        <v>4.5112781954887209E-2</v>
      </c>
      <c r="F286" s="1">
        <f t="shared" si="0"/>
        <v>180000</v>
      </c>
    </row>
    <row r="287" spans="2:6" x14ac:dyDescent="0.25">
      <c r="B287" s="75"/>
      <c r="C287" s="20">
        <v>6500</v>
      </c>
      <c r="D287" s="12">
        <v>1</v>
      </c>
      <c r="E287" s="13">
        <v>1.5037593984962407E-3</v>
      </c>
      <c r="F287" s="1">
        <f t="shared" si="0"/>
        <v>6500</v>
      </c>
    </row>
    <row r="288" spans="2:6" x14ac:dyDescent="0.25">
      <c r="B288" s="75"/>
      <c r="C288" s="20">
        <v>7000</v>
      </c>
      <c r="D288" s="12">
        <v>5</v>
      </c>
      <c r="E288" s="13">
        <v>7.5187969924812026E-3</v>
      </c>
      <c r="F288" s="1">
        <f t="shared" si="0"/>
        <v>35000</v>
      </c>
    </row>
    <row r="289" spans="2:6" x14ac:dyDescent="0.25">
      <c r="B289" s="75"/>
      <c r="C289" s="20">
        <v>7600</v>
      </c>
      <c r="D289" s="12">
        <v>1</v>
      </c>
      <c r="E289" s="13">
        <v>1.5037593984962407E-3</v>
      </c>
      <c r="F289" s="1">
        <f t="shared" si="0"/>
        <v>7600</v>
      </c>
    </row>
    <row r="290" spans="2:6" x14ac:dyDescent="0.25">
      <c r="B290" s="75"/>
      <c r="C290" s="20">
        <v>8000</v>
      </c>
      <c r="D290" s="12">
        <v>9</v>
      </c>
      <c r="E290" s="13">
        <v>1.3533834586466165E-2</v>
      </c>
      <c r="F290" s="1">
        <f t="shared" si="0"/>
        <v>72000</v>
      </c>
    </row>
    <row r="291" spans="2:6" x14ac:dyDescent="0.25">
      <c r="B291" s="75"/>
      <c r="C291" s="20">
        <v>10000</v>
      </c>
      <c r="D291" s="12">
        <v>4</v>
      </c>
      <c r="E291" s="13">
        <v>6.0150375939849628E-3</v>
      </c>
      <c r="F291" s="1">
        <f t="shared" si="0"/>
        <v>40000</v>
      </c>
    </row>
    <row r="292" spans="2:6" x14ac:dyDescent="0.25">
      <c r="B292" s="75"/>
      <c r="C292" s="20">
        <v>10000</v>
      </c>
      <c r="D292" s="12">
        <v>77</v>
      </c>
      <c r="E292" s="13">
        <v>0.11578947368421053</v>
      </c>
      <c r="F292" s="1">
        <f t="shared" si="0"/>
        <v>770000</v>
      </c>
    </row>
    <row r="293" spans="2:6" x14ac:dyDescent="0.25">
      <c r="B293" s="75"/>
      <c r="C293" s="20">
        <v>11000</v>
      </c>
      <c r="D293" s="12">
        <v>1</v>
      </c>
      <c r="E293" s="13">
        <v>1.5037593984962407E-3</v>
      </c>
      <c r="F293" s="1">
        <f t="shared" si="0"/>
        <v>11000</v>
      </c>
    </row>
    <row r="294" spans="2:6" x14ac:dyDescent="0.25">
      <c r="B294" s="75"/>
      <c r="C294" s="20">
        <v>11800</v>
      </c>
      <c r="D294" s="12">
        <v>2</v>
      </c>
      <c r="E294" s="13">
        <v>3.0075187969924814E-3</v>
      </c>
      <c r="F294" s="1">
        <f t="shared" si="0"/>
        <v>23600</v>
      </c>
    </row>
    <row r="295" spans="2:6" x14ac:dyDescent="0.25">
      <c r="B295" s="75"/>
      <c r="C295" s="20">
        <v>12000</v>
      </c>
      <c r="D295" s="12">
        <v>1</v>
      </c>
      <c r="E295" s="13">
        <v>1.5037593984962407E-3</v>
      </c>
      <c r="F295" s="1">
        <f t="shared" si="0"/>
        <v>12000</v>
      </c>
    </row>
    <row r="296" spans="2:6" x14ac:dyDescent="0.25">
      <c r="B296" s="75"/>
      <c r="C296" s="20">
        <v>12000</v>
      </c>
      <c r="D296" s="12">
        <v>4</v>
      </c>
      <c r="E296" s="13">
        <v>6.0150375939849628E-3</v>
      </c>
      <c r="F296" s="1">
        <f t="shared" si="0"/>
        <v>48000</v>
      </c>
    </row>
    <row r="297" spans="2:6" x14ac:dyDescent="0.25">
      <c r="B297" s="75"/>
      <c r="C297" s="20">
        <v>13000</v>
      </c>
      <c r="D297" s="12">
        <v>3</v>
      </c>
      <c r="E297" s="13">
        <v>4.5112781954887221E-3</v>
      </c>
      <c r="F297" s="1">
        <f t="shared" si="0"/>
        <v>39000</v>
      </c>
    </row>
    <row r="298" spans="2:6" x14ac:dyDescent="0.25">
      <c r="B298" s="75"/>
      <c r="C298" s="20">
        <v>14000</v>
      </c>
      <c r="D298" s="12">
        <v>1</v>
      </c>
      <c r="E298" s="13">
        <v>1.5037593984962407E-3</v>
      </c>
      <c r="F298" s="1">
        <f t="shared" si="0"/>
        <v>14000</v>
      </c>
    </row>
    <row r="299" spans="2:6" x14ac:dyDescent="0.25">
      <c r="B299" s="75"/>
      <c r="C299" s="20">
        <v>14000</v>
      </c>
      <c r="D299" s="12">
        <v>4</v>
      </c>
      <c r="E299" s="13">
        <v>6.0150375939849628E-3</v>
      </c>
      <c r="F299" s="1">
        <f t="shared" si="0"/>
        <v>56000</v>
      </c>
    </row>
    <row r="300" spans="2:6" x14ac:dyDescent="0.25">
      <c r="B300" s="75"/>
      <c r="C300" s="20">
        <v>15000</v>
      </c>
      <c r="D300" s="12">
        <v>1</v>
      </c>
      <c r="E300" s="13">
        <v>1.5037593984962407E-3</v>
      </c>
      <c r="F300" s="1">
        <f t="shared" si="0"/>
        <v>15000</v>
      </c>
    </row>
    <row r="301" spans="2:6" x14ac:dyDescent="0.25">
      <c r="B301" s="75"/>
      <c r="C301" s="20">
        <v>15000</v>
      </c>
      <c r="D301" s="12">
        <v>19</v>
      </c>
      <c r="E301" s="13">
        <v>2.8571428571428571E-2</v>
      </c>
      <c r="F301" s="1">
        <f t="shared" si="0"/>
        <v>285000</v>
      </c>
    </row>
    <row r="302" spans="2:6" x14ac:dyDescent="0.25">
      <c r="B302" s="75"/>
      <c r="C302" s="20">
        <v>16000</v>
      </c>
      <c r="D302" s="12">
        <v>3</v>
      </c>
      <c r="E302" s="13">
        <v>4.5112781954887221E-3</v>
      </c>
      <c r="F302" s="1">
        <f t="shared" si="0"/>
        <v>48000</v>
      </c>
    </row>
    <row r="303" spans="2:6" x14ac:dyDescent="0.25">
      <c r="B303" s="75"/>
      <c r="C303" s="20">
        <v>20000</v>
      </c>
      <c r="D303" s="12">
        <v>8</v>
      </c>
      <c r="E303" s="13">
        <v>1.2030075187969926E-2</v>
      </c>
      <c r="F303" s="1">
        <f t="shared" si="0"/>
        <v>160000</v>
      </c>
    </row>
    <row r="304" spans="2:6" x14ac:dyDescent="0.25">
      <c r="B304" s="75"/>
      <c r="C304" s="20">
        <v>20000</v>
      </c>
      <c r="D304" s="12">
        <v>56</v>
      </c>
      <c r="E304" s="13">
        <v>8.4210526315789472E-2</v>
      </c>
      <c r="F304" s="1">
        <f t="shared" si="0"/>
        <v>1120000</v>
      </c>
    </row>
    <row r="305" spans="2:8" x14ac:dyDescent="0.25">
      <c r="B305" s="75"/>
      <c r="C305" s="20">
        <v>21000</v>
      </c>
      <c r="D305" s="12">
        <v>2</v>
      </c>
      <c r="E305" s="13">
        <v>3.0075187969924814E-3</v>
      </c>
      <c r="F305" s="1">
        <f t="shared" si="0"/>
        <v>42000</v>
      </c>
    </row>
    <row r="306" spans="2:8" x14ac:dyDescent="0.25">
      <c r="B306" s="75"/>
      <c r="C306" s="20">
        <v>23000</v>
      </c>
      <c r="D306" s="12">
        <v>1</v>
      </c>
      <c r="E306" s="13">
        <v>1.5037593984962407E-3</v>
      </c>
      <c r="F306" s="1">
        <f t="shared" si="0"/>
        <v>23000</v>
      </c>
    </row>
    <row r="307" spans="2:8" x14ac:dyDescent="0.25">
      <c r="B307" s="75"/>
      <c r="C307" s="20">
        <v>25000</v>
      </c>
      <c r="D307" s="12">
        <v>1</v>
      </c>
      <c r="E307" s="13">
        <v>1.5037593984962407E-3</v>
      </c>
      <c r="F307" s="1">
        <f t="shared" si="0"/>
        <v>25000</v>
      </c>
    </row>
    <row r="308" spans="2:8" x14ac:dyDescent="0.25">
      <c r="B308" s="75"/>
      <c r="C308" s="20">
        <v>25000</v>
      </c>
      <c r="D308" s="12">
        <v>5</v>
      </c>
      <c r="E308" s="13">
        <v>7.5187969924812026E-3</v>
      </c>
      <c r="F308" s="1">
        <f t="shared" si="0"/>
        <v>125000</v>
      </c>
    </row>
    <row r="309" spans="2:8" x14ac:dyDescent="0.25">
      <c r="B309" s="75"/>
      <c r="C309" s="20">
        <v>30000</v>
      </c>
      <c r="D309" s="12">
        <v>16</v>
      </c>
      <c r="E309" s="13">
        <v>2.4060150375939851E-2</v>
      </c>
      <c r="F309" s="1">
        <f t="shared" si="0"/>
        <v>480000</v>
      </c>
    </row>
    <row r="310" spans="2:8" x14ac:dyDescent="0.25">
      <c r="B310" s="75"/>
      <c r="C310" s="20">
        <v>37000</v>
      </c>
      <c r="D310" s="12">
        <v>1</v>
      </c>
      <c r="E310" s="13">
        <v>1.5037593984962407E-3</v>
      </c>
      <c r="F310" s="1">
        <f t="shared" si="0"/>
        <v>37000</v>
      </c>
    </row>
    <row r="311" spans="2:8" x14ac:dyDescent="0.25">
      <c r="B311" s="75"/>
      <c r="C311" s="20">
        <v>40000</v>
      </c>
      <c r="D311" s="12">
        <v>4</v>
      </c>
      <c r="E311" s="13">
        <v>6.0150375939849628E-3</v>
      </c>
      <c r="F311" s="1">
        <f t="shared" si="0"/>
        <v>160000</v>
      </c>
    </row>
    <row r="312" spans="2:8" x14ac:dyDescent="0.25">
      <c r="B312" s="75"/>
      <c r="C312" s="20">
        <v>50000</v>
      </c>
      <c r="D312" s="12">
        <v>9</v>
      </c>
      <c r="E312" s="13">
        <v>1.3533834586466165E-2</v>
      </c>
      <c r="F312" s="1">
        <f t="shared" si="0"/>
        <v>450000</v>
      </c>
    </row>
    <row r="313" spans="2:8" x14ac:dyDescent="0.25">
      <c r="B313" s="75"/>
      <c r="C313" s="20">
        <v>200000</v>
      </c>
      <c r="D313" s="12">
        <v>1</v>
      </c>
      <c r="E313" s="13">
        <v>1.5037593984962407E-3</v>
      </c>
      <c r="F313" s="1">
        <f t="shared" si="0"/>
        <v>200000</v>
      </c>
    </row>
    <row r="314" spans="2:8" x14ac:dyDescent="0.25">
      <c r="B314" s="75"/>
      <c r="C314" s="20">
        <v>400000</v>
      </c>
      <c r="D314" s="12">
        <v>1</v>
      </c>
      <c r="E314" s="13">
        <v>1.5037593984962407E-3</v>
      </c>
      <c r="F314" s="1">
        <f t="shared" si="0"/>
        <v>400000</v>
      </c>
      <c r="G314">
        <f>SUM(F264:F314)</f>
        <v>5707000</v>
      </c>
      <c r="H314" s="42">
        <f>G314/D316</f>
        <v>8581.9548872180458</v>
      </c>
    </row>
    <row r="315" spans="2:8" x14ac:dyDescent="0.25">
      <c r="B315" s="75"/>
      <c r="C315" s="11" t="s">
        <v>158</v>
      </c>
      <c r="D315" s="12">
        <v>14</v>
      </c>
      <c r="E315" s="13">
        <v>2.1052631578947368E-2</v>
      </c>
      <c r="F315" s="1"/>
    </row>
    <row r="316" spans="2:8" ht="15.75" thickBot="1" x14ac:dyDescent="0.3">
      <c r="B316" s="76"/>
      <c r="C316" s="14" t="s">
        <v>4</v>
      </c>
      <c r="D316" s="15">
        <v>665</v>
      </c>
      <c r="E316" s="16">
        <v>1</v>
      </c>
      <c r="F316" s="1"/>
    </row>
    <row r="317" spans="2:8" x14ac:dyDescent="0.25">
      <c r="B317" s="72" t="s">
        <v>332</v>
      </c>
      <c r="C317" s="19">
        <v>0</v>
      </c>
      <c r="D317" s="9">
        <v>151</v>
      </c>
      <c r="E317" s="10">
        <v>0.22706766917293233</v>
      </c>
      <c r="F317" s="1">
        <f>C317*D317</f>
        <v>0</v>
      </c>
    </row>
    <row r="318" spans="2:8" x14ac:dyDescent="0.25">
      <c r="B318" s="75"/>
      <c r="C318" s="20">
        <v>1000</v>
      </c>
      <c r="D318" s="12">
        <v>1</v>
      </c>
      <c r="E318" s="13">
        <v>1.5037593984962407E-3</v>
      </c>
      <c r="F318" s="1">
        <f t="shared" ref="F318:F361" si="1">C318*D318</f>
        <v>1000</v>
      </c>
    </row>
    <row r="319" spans="2:8" x14ac:dyDescent="0.25">
      <c r="B319" s="75"/>
      <c r="C319" s="20">
        <v>1400</v>
      </c>
      <c r="D319" s="12">
        <v>1</v>
      </c>
      <c r="E319" s="13">
        <v>1.5037593984962407E-3</v>
      </c>
      <c r="F319" s="1">
        <f t="shared" si="1"/>
        <v>1400</v>
      </c>
    </row>
    <row r="320" spans="2:8" x14ac:dyDescent="0.25">
      <c r="B320" s="75"/>
      <c r="C320" s="20">
        <v>2000</v>
      </c>
      <c r="D320" s="12">
        <v>1</v>
      </c>
      <c r="E320" s="13">
        <v>1.5037593984962407E-3</v>
      </c>
      <c r="F320" s="1">
        <f t="shared" si="1"/>
        <v>2000</v>
      </c>
    </row>
    <row r="321" spans="2:6" x14ac:dyDescent="0.25">
      <c r="B321" s="75"/>
      <c r="C321" s="20">
        <v>2000</v>
      </c>
      <c r="D321" s="12">
        <v>6</v>
      </c>
      <c r="E321" s="13">
        <v>9.0225563909774441E-3</v>
      </c>
      <c r="F321" s="1">
        <f t="shared" si="1"/>
        <v>12000</v>
      </c>
    </row>
    <row r="322" spans="2:6" x14ac:dyDescent="0.25">
      <c r="B322" s="75"/>
      <c r="C322" s="20">
        <v>3000</v>
      </c>
      <c r="D322" s="12">
        <v>6</v>
      </c>
      <c r="E322" s="13">
        <v>9.0225563909774441E-3</v>
      </c>
      <c r="F322" s="1">
        <f t="shared" si="1"/>
        <v>18000</v>
      </c>
    </row>
    <row r="323" spans="2:6" x14ac:dyDescent="0.25">
      <c r="B323" s="75"/>
      <c r="C323" s="20">
        <v>4000</v>
      </c>
      <c r="D323" s="12">
        <v>1</v>
      </c>
      <c r="E323" s="13">
        <v>1.5037593984962407E-3</v>
      </c>
      <c r="F323" s="1">
        <f t="shared" si="1"/>
        <v>4000</v>
      </c>
    </row>
    <row r="324" spans="2:6" x14ac:dyDescent="0.25">
      <c r="B324" s="75"/>
      <c r="C324" s="20">
        <v>4000</v>
      </c>
      <c r="D324" s="12">
        <v>2</v>
      </c>
      <c r="E324" s="13">
        <v>3.0075187969924814E-3</v>
      </c>
      <c r="F324" s="1">
        <f t="shared" si="1"/>
        <v>8000</v>
      </c>
    </row>
    <row r="325" spans="2:6" x14ac:dyDescent="0.25">
      <c r="B325" s="75"/>
      <c r="C325" s="20">
        <v>5000</v>
      </c>
      <c r="D325" s="12">
        <v>18</v>
      </c>
      <c r="E325" s="13">
        <v>2.7067669172932331E-2</v>
      </c>
      <c r="F325" s="1">
        <f t="shared" si="1"/>
        <v>90000</v>
      </c>
    </row>
    <row r="326" spans="2:6" x14ac:dyDescent="0.25">
      <c r="B326" s="75"/>
      <c r="C326" s="20">
        <v>6000</v>
      </c>
      <c r="D326" s="12">
        <v>5</v>
      </c>
      <c r="E326" s="13">
        <v>7.5187969924812026E-3</v>
      </c>
      <c r="F326" s="1">
        <f t="shared" si="1"/>
        <v>30000</v>
      </c>
    </row>
    <row r="327" spans="2:6" x14ac:dyDescent="0.25">
      <c r="B327" s="75"/>
      <c r="C327" s="20">
        <v>6500</v>
      </c>
      <c r="D327" s="12">
        <v>1</v>
      </c>
      <c r="E327" s="13">
        <v>1.5037593984962407E-3</v>
      </c>
      <c r="F327" s="1">
        <f t="shared" si="1"/>
        <v>6500</v>
      </c>
    </row>
    <row r="328" spans="2:6" x14ac:dyDescent="0.25">
      <c r="B328" s="75"/>
      <c r="C328" s="20">
        <v>7000</v>
      </c>
      <c r="D328" s="12">
        <v>2</v>
      </c>
      <c r="E328" s="13">
        <v>3.0075187969924814E-3</v>
      </c>
      <c r="F328" s="1">
        <f t="shared" si="1"/>
        <v>14000</v>
      </c>
    </row>
    <row r="329" spans="2:6" x14ac:dyDescent="0.25">
      <c r="B329" s="75"/>
      <c r="C329" s="20">
        <v>8000</v>
      </c>
      <c r="D329" s="12">
        <v>5</v>
      </c>
      <c r="E329" s="13">
        <v>7.5187969924812026E-3</v>
      </c>
      <c r="F329" s="1">
        <f t="shared" si="1"/>
        <v>40000</v>
      </c>
    </row>
    <row r="330" spans="2:6" x14ac:dyDescent="0.25">
      <c r="B330" s="75"/>
      <c r="C330" s="20">
        <v>9000</v>
      </c>
      <c r="D330" s="12">
        <v>1</v>
      </c>
      <c r="E330" s="13">
        <v>1.5037593984962407E-3</v>
      </c>
      <c r="F330" s="1">
        <f t="shared" si="1"/>
        <v>9000</v>
      </c>
    </row>
    <row r="331" spans="2:6" x14ac:dyDescent="0.25">
      <c r="B331" s="75"/>
      <c r="C331" s="20">
        <v>9000</v>
      </c>
      <c r="D331" s="12">
        <v>2</v>
      </c>
      <c r="E331" s="13">
        <v>3.0075187969924814E-3</v>
      </c>
      <c r="F331" s="1">
        <f t="shared" si="1"/>
        <v>18000</v>
      </c>
    </row>
    <row r="332" spans="2:6" x14ac:dyDescent="0.25">
      <c r="B332" s="75"/>
      <c r="C332" s="20">
        <v>10000</v>
      </c>
      <c r="D332" s="12">
        <v>7</v>
      </c>
      <c r="E332" s="13">
        <v>1.0526315789473684E-2</v>
      </c>
      <c r="F332" s="1">
        <f t="shared" si="1"/>
        <v>70000</v>
      </c>
    </row>
    <row r="333" spans="2:6" x14ac:dyDescent="0.25">
      <c r="B333" s="75"/>
      <c r="C333" s="20">
        <v>10000</v>
      </c>
      <c r="D333" s="12">
        <v>99</v>
      </c>
      <c r="E333" s="13">
        <v>0.14887218045112782</v>
      </c>
      <c r="F333" s="1">
        <f t="shared" si="1"/>
        <v>990000</v>
      </c>
    </row>
    <row r="334" spans="2:6" x14ac:dyDescent="0.25">
      <c r="B334" s="75"/>
      <c r="C334" s="20">
        <v>10500</v>
      </c>
      <c r="D334" s="12">
        <v>1</v>
      </c>
      <c r="E334" s="13">
        <v>1.5037593984962407E-3</v>
      </c>
      <c r="F334" s="1">
        <f t="shared" si="1"/>
        <v>10500</v>
      </c>
    </row>
    <row r="335" spans="2:6" x14ac:dyDescent="0.25">
      <c r="B335" s="75"/>
      <c r="C335" s="20">
        <v>11000</v>
      </c>
      <c r="D335" s="12">
        <v>1</v>
      </c>
      <c r="E335" s="13">
        <v>1.5037593984962407E-3</v>
      </c>
      <c r="F335" s="1">
        <f t="shared" si="1"/>
        <v>11000</v>
      </c>
    </row>
    <row r="336" spans="2:6" x14ac:dyDescent="0.25">
      <c r="B336" s="75"/>
      <c r="C336" s="20">
        <v>12000</v>
      </c>
      <c r="D336" s="12">
        <v>14</v>
      </c>
      <c r="E336" s="13">
        <v>2.1052631578947368E-2</v>
      </c>
      <c r="F336" s="1">
        <f t="shared" si="1"/>
        <v>168000</v>
      </c>
    </row>
    <row r="337" spans="2:6" x14ac:dyDescent="0.25">
      <c r="B337" s="75"/>
      <c r="C337" s="20">
        <v>13000</v>
      </c>
      <c r="D337" s="12">
        <v>4</v>
      </c>
      <c r="E337" s="13">
        <v>6.0150375939849628E-3</v>
      </c>
      <c r="F337" s="1">
        <f t="shared" si="1"/>
        <v>52000</v>
      </c>
    </row>
    <row r="338" spans="2:6" x14ac:dyDescent="0.25">
      <c r="B338" s="75"/>
      <c r="C338" s="20">
        <v>14000</v>
      </c>
      <c r="D338" s="12">
        <v>2</v>
      </c>
      <c r="E338" s="13">
        <v>3.0075187969924814E-3</v>
      </c>
      <c r="F338" s="1">
        <f t="shared" si="1"/>
        <v>28000</v>
      </c>
    </row>
    <row r="339" spans="2:6" x14ac:dyDescent="0.25">
      <c r="B339" s="75"/>
      <c r="C339" s="20">
        <v>15000</v>
      </c>
      <c r="D339" s="12">
        <v>8</v>
      </c>
      <c r="E339" s="13">
        <v>1.2030075187969926E-2</v>
      </c>
      <c r="F339" s="1">
        <f t="shared" si="1"/>
        <v>120000</v>
      </c>
    </row>
    <row r="340" spans="2:6" x14ac:dyDescent="0.25">
      <c r="B340" s="75"/>
      <c r="C340" s="20">
        <v>15000</v>
      </c>
      <c r="D340" s="12">
        <v>42</v>
      </c>
      <c r="E340" s="13">
        <v>6.3157894736842107E-2</v>
      </c>
      <c r="F340" s="1">
        <f t="shared" si="1"/>
        <v>630000</v>
      </c>
    </row>
    <row r="341" spans="2:6" x14ac:dyDescent="0.25">
      <c r="B341" s="75"/>
      <c r="C341" s="20">
        <v>18000</v>
      </c>
      <c r="D341" s="12">
        <v>2</v>
      </c>
      <c r="E341" s="13">
        <v>3.0075187969924814E-3</v>
      </c>
      <c r="F341" s="1">
        <f t="shared" si="1"/>
        <v>36000</v>
      </c>
    </row>
    <row r="342" spans="2:6" x14ac:dyDescent="0.25">
      <c r="B342" s="75"/>
      <c r="C342" s="20">
        <v>19000</v>
      </c>
      <c r="D342" s="12">
        <v>1</v>
      </c>
      <c r="E342" s="13">
        <v>1.5037593984962407E-3</v>
      </c>
      <c r="F342" s="1">
        <f t="shared" si="1"/>
        <v>19000</v>
      </c>
    </row>
    <row r="343" spans="2:6" x14ac:dyDescent="0.25">
      <c r="B343" s="75"/>
      <c r="C343" s="20">
        <v>20000</v>
      </c>
      <c r="D343" s="12">
        <v>8</v>
      </c>
      <c r="E343" s="13">
        <v>1.2030075187969926E-2</v>
      </c>
      <c r="F343" s="1">
        <f t="shared" si="1"/>
        <v>160000</v>
      </c>
    </row>
    <row r="344" spans="2:6" x14ac:dyDescent="0.25">
      <c r="B344" s="75"/>
      <c r="C344" s="20">
        <v>20000</v>
      </c>
      <c r="D344" s="12">
        <v>124</v>
      </c>
      <c r="E344" s="13">
        <v>0.18646616541353386</v>
      </c>
      <c r="F344" s="1">
        <f t="shared" si="1"/>
        <v>2480000</v>
      </c>
    </row>
    <row r="345" spans="2:6" x14ac:dyDescent="0.25">
      <c r="B345" s="75"/>
      <c r="C345" s="20">
        <v>21000</v>
      </c>
      <c r="D345" s="12">
        <v>1</v>
      </c>
      <c r="E345" s="13">
        <v>1.5037593984962407E-3</v>
      </c>
      <c r="F345" s="1">
        <f t="shared" si="1"/>
        <v>21000</v>
      </c>
    </row>
    <row r="346" spans="2:6" x14ac:dyDescent="0.25">
      <c r="B346" s="75"/>
      <c r="C346" s="20">
        <v>23000</v>
      </c>
      <c r="D346" s="12">
        <v>1</v>
      </c>
      <c r="E346" s="13">
        <v>1.5037593984962407E-3</v>
      </c>
      <c r="F346" s="1">
        <f t="shared" si="1"/>
        <v>23000</v>
      </c>
    </row>
    <row r="347" spans="2:6" x14ac:dyDescent="0.25">
      <c r="B347" s="75"/>
      <c r="C347" s="20">
        <v>25000</v>
      </c>
      <c r="D347" s="12">
        <v>1</v>
      </c>
      <c r="E347" s="13">
        <v>1.5037593984962407E-3</v>
      </c>
      <c r="F347" s="1">
        <f t="shared" si="1"/>
        <v>25000</v>
      </c>
    </row>
    <row r="348" spans="2:6" x14ac:dyDescent="0.25">
      <c r="B348" s="75"/>
      <c r="C348" s="20">
        <v>25000</v>
      </c>
      <c r="D348" s="12">
        <v>8</v>
      </c>
      <c r="E348" s="13">
        <v>1.2030075187969926E-2</v>
      </c>
      <c r="F348" s="1">
        <f t="shared" si="1"/>
        <v>200000</v>
      </c>
    </row>
    <row r="349" spans="2:6" x14ac:dyDescent="0.25">
      <c r="B349" s="75"/>
      <c r="C349" s="20">
        <v>30000</v>
      </c>
      <c r="D349" s="12">
        <v>1</v>
      </c>
      <c r="E349" s="13">
        <v>1.5037593984962407E-3</v>
      </c>
      <c r="F349" s="1">
        <f t="shared" si="1"/>
        <v>30000</v>
      </c>
    </row>
    <row r="350" spans="2:6" x14ac:dyDescent="0.25">
      <c r="B350" s="75"/>
      <c r="C350" s="20">
        <v>30000</v>
      </c>
      <c r="D350" s="12">
        <v>58</v>
      </c>
      <c r="E350" s="13">
        <v>8.7218045112781958E-2</v>
      </c>
      <c r="F350" s="1">
        <f t="shared" si="1"/>
        <v>1740000</v>
      </c>
    </row>
    <row r="351" spans="2:6" x14ac:dyDescent="0.25">
      <c r="B351" s="75"/>
      <c r="C351" s="20">
        <v>35000</v>
      </c>
      <c r="D351" s="12">
        <v>1</v>
      </c>
      <c r="E351" s="13">
        <v>1.5037593984962407E-3</v>
      </c>
      <c r="F351" s="1">
        <f t="shared" si="1"/>
        <v>35000</v>
      </c>
    </row>
    <row r="352" spans="2:6" x14ac:dyDescent="0.25">
      <c r="B352" s="75"/>
      <c r="C352" s="20">
        <v>40000</v>
      </c>
      <c r="D352" s="12">
        <v>14</v>
      </c>
      <c r="E352" s="13">
        <v>2.1052631578947368E-2</v>
      </c>
      <c r="F352" s="1">
        <f t="shared" si="1"/>
        <v>560000</v>
      </c>
    </row>
    <row r="353" spans="2:8" x14ac:dyDescent="0.25">
      <c r="B353" s="75"/>
      <c r="C353" s="20">
        <v>50000</v>
      </c>
      <c r="D353" s="12">
        <v>35</v>
      </c>
      <c r="E353" s="13">
        <v>5.2631578947368418E-2</v>
      </c>
      <c r="F353" s="1">
        <f t="shared" si="1"/>
        <v>1750000</v>
      </c>
    </row>
    <row r="354" spans="2:8" x14ac:dyDescent="0.25">
      <c r="B354" s="75"/>
      <c r="C354" s="20">
        <v>60000</v>
      </c>
      <c r="D354" s="12">
        <v>2</v>
      </c>
      <c r="E354" s="13">
        <v>3.0075187969924814E-3</v>
      </c>
      <c r="F354" s="1">
        <f t="shared" si="1"/>
        <v>120000</v>
      </c>
    </row>
    <row r="355" spans="2:8" x14ac:dyDescent="0.25">
      <c r="B355" s="75"/>
      <c r="C355" s="20">
        <v>60000</v>
      </c>
      <c r="D355" s="12">
        <v>7</v>
      </c>
      <c r="E355" s="13">
        <v>1.0526315789473684E-2</v>
      </c>
      <c r="F355" s="1">
        <f t="shared" si="1"/>
        <v>420000</v>
      </c>
    </row>
    <row r="356" spans="2:8" x14ac:dyDescent="0.25">
      <c r="B356" s="75"/>
      <c r="C356" s="20">
        <v>70000</v>
      </c>
      <c r="D356" s="12">
        <v>5</v>
      </c>
      <c r="E356" s="13">
        <v>7.5187969924812026E-3</v>
      </c>
      <c r="F356" s="1">
        <f t="shared" si="1"/>
        <v>350000</v>
      </c>
    </row>
    <row r="357" spans="2:8" x14ac:dyDescent="0.25">
      <c r="B357" s="75"/>
      <c r="C357" s="20">
        <v>80000</v>
      </c>
      <c r="D357" s="12">
        <v>2</v>
      </c>
      <c r="E357" s="13">
        <v>3.0075187969924814E-3</v>
      </c>
      <c r="F357" s="1">
        <f t="shared" si="1"/>
        <v>160000</v>
      </c>
    </row>
    <row r="358" spans="2:8" x14ac:dyDescent="0.25">
      <c r="B358" s="75"/>
      <c r="C358" s="20">
        <v>100000</v>
      </c>
      <c r="D358" s="12">
        <v>1</v>
      </c>
      <c r="E358" s="13">
        <v>1.5037593984962407E-3</v>
      </c>
      <c r="F358" s="1">
        <f t="shared" si="1"/>
        <v>100000</v>
      </c>
    </row>
    <row r="359" spans="2:8" x14ac:dyDescent="0.25">
      <c r="B359" s="75"/>
      <c r="C359" s="20">
        <v>100000</v>
      </c>
      <c r="D359" s="12">
        <v>2</v>
      </c>
      <c r="E359" s="13">
        <v>3.0075187969924814E-3</v>
      </c>
      <c r="F359" s="1">
        <f t="shared" si="1"/>
        <v>200000</v>
      </c>
    </row>
    <row r="360" spans="2:8" x14ac:dyDescent="0.25">
      <c r="B360" s="75"/>
      <c r="C360" s="20">
        <v>200000</v>
      </c>
      <c r="D360" s="12">
        <v>1</v>
      </c>
      <c r="E360" s="13">
        <v>1.5037593984962407E-3</v>
      </c>
      <c r="F360" s="1">
        <f t="shared" si="1"/>
        <v>200000</v>
      </c>
    </row>
    <row r="361" spans="2:8" x14ac:dyDescent="0.25">
      <c r="B361" s="75"/>
      <c r="C361" s="20">
        <v>600000</v>
      </c>
      <c r="D361" s="12">
        <v>1</v>
      </c>
      <c r="E361" s="13">
        <v>1.5037593984962407E-3</v>
      </c>
      <c r="F361" s="1">
        <f t="shared" si="1"/>
        <v>600000</v>
      </c>
      <c r="G361">
        <f>SUM(F311:F361)</f>
        <v>12772400</v>
      </c>
      <c r="H361" s="42">
        <f>G361/D363</f>
        <v>19206.616541353382</v>
      </c>
    </row>
    <row r="362" spans="2:8" x14ac:dyDescent="0.25">
      <c r="B362" s="75"/>
      <c r="C362" s="11" t="s">
        <v>158</v>
      </c>
      <c r="D362" s="12">
        <v>8</v>
      </c>
      <c r="E362" s="13">
        <v>1.2030075187969926E-2</v>
      </c>
      <c r="F362" s="1"/>
    </row>
    <row r="363" spans="2:8" ht="15.75" thickBot="1" x14ac:dyDescent="0.3">
      <c r="B363" s="76"/>
      <c r="C363" s="14" t="s">
        <v>4</v>
      </c>
      <c r="D363" s="15">
        <v>665</v>
      </c>
      <c r="E363" s="16">
        <v>1</v>
      </c>
      <c r="F363" s="1"/>
    </row>
    <row r="364" spans="2:8" x14ac:dyDescent="0.25">
      <c r="B364" s="72" t="s">
        <v>333</v>
      </c>
      <c r="C364" s="21">
        <v>0</v>
      </c>
      <c r="D364" s="9">
        <v>489</v>
      </c>
      <c r="E364" s="10">
        <v>0.73533834586466151</v>
      </c>
      <c r="F364" s="1">
        <f>C364*D364</f>
        <v>0</v>
      </c>
    </row>
    <row r="365" spans="2:8" x14ac:dyDescent="0.25">
      <c r="B365" s="73"/>
      <c r="C365" s="22">
        <v>2000</v>
      </c>
      <c r="D365" s="12">
        <v>2</v>
      </c>
      <c r="E365" s="13">
        <f>D365/665</f>
        <v>3.0075187969924814E-3</v>
      </c>
      <c r="F365" s="1">
        <f t="shared" ref="F365:F385" si="2">C365*D365</f>
        <v>4000</v>
      </c>
    </row>
    <row r="366" spans="2:8" x14ac:dyDescent="0.25">
      <c r="B366" s="73"/>
      <c r="C366" s="22">
        <v>5000</v>
      </c>
      <c r="D366" s="12">
        <v>4</v>
      </c>
      <c r="E366" s="13">
        <f t="shared" ref="E366:E386" si="3">D366/665</f>
        <v>6.0150375939849628E-3</v>
      </c>
      <c r="F366" s="1">
        <f t="shared" si="2"/>
        <v>20000</v>
      </c>
    </row>
    <row r="367" spans="2:8" x14ac:dyDescent="0.25">
      <c r="B367" s="73"/>
      <c r="C367" s="22">
        <v>10000</v>
      </c>
      <c r="D367" s="12">
        <v>27</v>
      </c>
      <c r="E367" s="13">
        <f t="shared" si="3"/>
        <v>4.06015037593985E-2</v>
      </c>
      <c r="F367" s="1">
        <f t="shared" si="2"/>
        <v>270000</v>
      </c>
    </row>
    <row r="368" spans="2:8" x14ac:dyDescent="0.25">
      <c r="B368" s="73"/>
      <c r="C368" s="22">
        <v>12000</v>
      </c>
      <c r="D368" s="12">
        <v>1</v>
      </c>
      <c r="E368" s="13">
        <f t="shared" si="3"/>
        <v>1.5037593984962407E-3</v>
      </c>
      <c r="F368" s="1">
        <f t="shared" si="2"/>
        <v>12000</v>
      </c>
    </row>
    <row r="369" spans="2:6" x14ac:dyDescent="0.25">
      <c r="B369" s="73"/>
      <c r="C369" s="22">
        <v>14000</v>
      </c>
      <c r="D369" s="12">
        <v>1</v>
      </c>
      <c r="E369" s="13">
        <f t="shared" si="3"/>
        <v>1.5037593984962407E-3</v>
      </c>
      <c r="F369" s="1">
        <f t="shared" si="2"/>
        <v>14000</v>
      </c>
    </row>
    <row r="370" spans="2:6" x14ac:dyDescent="0.25">
      <c r="B370" s="73"/>
      <c r="C370" s="22">
        <v>15000</v>
      </c>
      <c r="D370" s="12">
        <v>12</v>
      </c>
      <c r="E370" s="13">
        <f t="shared" si="3"/>
        <v>1.8045112781954888E-2</v>
      </c>
      <c r="F370" s="1">
        <f t="shared" si="2"/>
        <v>180000</v>
      </c>
    </row>
    <row r="371" spans="2:6" x14ac:dyDescent="0.25">
      <c r="B371" s="73"/>
      <c r="C371" s="22">
        <v>17000</v>
      </c>
      <c r="D371" s="12">
        <v>1</v>
      </c>
      <c r="E371" s="13">
        <f t="shared" si="3"/>
        <v>1.5037593984962407E-3</v>
      </c>
      <c r="F371" s="1">
        <f t="shared" si="2"/>
        <v>17000</v>
      </c>
    </row>
    <row r="372" spans="2:6" x14ac:dyDescent="0.25">
      <c r="B372" s="73"/>
      <c r="C372" s="22">
        <v>20000</v>
      </c>
      <c r="D372" s="12">
        <v>25</v>
      </c>
      <c r="E372" s="13">
        <f t="shared" si="3"/>
        <v>3.7593984962406013E-2</v>
      </c>
      <c r="F372" s="1">
        <f t="shared" si="2"/>
        <v>500000</v>
      </c>
    </row>
    <row r="373" spans="2:6" x14ac:dyDescent="0.25">
      <c r="B373" s="73"/>
      <c r="C373" s="22">
        <v>25000</v>
      </c>
      <c r="D373" s="12">
        <v>7</v>
      </c>
      <c r="E373" s="13">
        <f t="shared" si="3"/>
        <v>1.0526315789473684E-2</v>
      </c>
      <c r="F373" s="1">
        <f t="shared" si="2"/>
        <v>175000</v>
      </c>
    </row>
    <row r="374" spans="2:6" x14ac:dyDescent="0.25">
      <c r="B374" s="73"/>
      <c r="C374" s="22">
        <v>30000</v>
      </c>
      <c r="D374" s="12">
        <v>22</v>
      </c>
      <c r="E374" s="13">
        <f t="shared" si="3"/>
        <v>3.308270676691729E-2</v>
      </c>
      <c r="F374" s="1">
        <f t="shared" si="2"/>
        <v>660000</v>
      </c>
    </row>
    <row r="375" spans="2:6" x14ac:dyDescent="0.25">
      <c r="B375" s="73"/>
      <c r="C375" s="22">
        <v>32000</v>
      </c>
      <c r="D375" s="12">
        <v>1</v>
      </c>
      <c r="E375" s="13">
        <f t="shared" si="3"/>
        <v>1.5037593984962407E-3</v>
      </c>
      <c r="F375" s="1">
        <f t="shared" si="2"/>
        <v>32000</v>
      </c>
    </row>
    <row r="376" spans="2:6" x14ac:dyDescent="0.25">
      <c r="B376" s="73"/>
      <c r="C376" s="22">
        <v>35000</v>
      </c>
      <c r="D376" s="12">
        <v>2</v>
      </c>
      <c r="E376" s="13">
        <f t="shared" si="3"/>
        <v>3.0075187969924814E-3</v>
      </c>
      <c r="F376" s="1">
        <f t="shared" si="2"/>
        <v>70000</v>
      </c>
    </row>
    <row r="377" spans="2:6" x14ac:dyDescent="0.25">
      <c r="B377" s="73"/>
      <c r="C377" s="22">
        <v>40000</v>
      </c>
      <c r="D377" s="12">
        <v>4</v>
      </c>
      <c r="E377" s="13">
        <f t="shared" si="3"/>
        <v>6.0150375939849628E-3</v>
      </c>
      <c r="F377" s="1">
        <f t="shared" si="2"/>
        <v>160000</v>
      </c>
    </row>
    <row r="378" spans="2:6" x14ac:dyDescent="0.25">
      <c r="B378" s="73"/>
      <c r="C378" s="22">
        <v>50000</v>
      </c>
      <c r="D378" s="12">
        <v>14</v>
      </c>
      <c r="E378" s="13">
        <f t="shared" si="3"/>
        <v>2.1052631578947368E-2</v>
      </c>
      <c r="F378" s="1">
        <f t="shared" si="2"/>
        <v>700000</v>
      </c>
    </row>
    <row r="379" spans="2:6" x14ac:dyDescent="0.25">
      <c r="B379" s="73"/>
      <c r="C379" s="22">
        <v>60000</v>
      </c>
      <c r="D379" s="12">
        <v>4</v>
      </c>
      <c r="E379" s="13">
        <f t="shared" si="3"/>
        <v>6.0150375939849628E-3</v>
      </c>
      <c r="F379" s="1">
        <f t="shared" si="2"/>
        <v>240000</v>
      </c>
    </row>
    <row r="380" spans="2:6" x14ac:dyDescent="0.25">
      <c r="B380" s="73"/>
      <c r="C380" s="22">
        <v>70000</v>
      </c>
      <c r="D380" s="12">
        <v>1</v>
      </c>
      <c r="E380" s="13">
        <f t="shared" si="3"/>
        <v>1.5037593984962407E-3</v>
      </c>
      <c r="F380" s="1">
        <f t="shared" si="2"/>
        <v>70000</v>
      </c>
    </row>
    <row r="381" spans="2:6" x14ac:dyDescent="0.25">
      <c r="B381" s="73"/>
      <c r="C381" s="22">
        <v>80000</v>
      </c>
      <c r="D381" s="12">
        <v>1</v>
      </c>
      <c r="E381" s="13">
        <f t="shared" si="3"/>
        <v>1.5037593984962407E-3</v>
      </c>
      <c r="F381" s="1">
        <f t="shared" si="2"/>
        <v>80000</v>
      </c>
    </row>
    <row r="382" spans="2:6" x14ac:dyDescent="0.25">
      <c r="B382" s="73"/>
      <c r="C382" s="22">
        <v>100000</v>
      </c>
      <c r="D382" s="12">
        <v>1</v>
      </c>
      <c r="E382" s="13">
        <f t="shared" si="3"/>
        <v>1.5037593984962407E-3</v>
      </c>
      <c r="F382" s="1">
        <f t="shared" si="2"/>
        <v>100000</v>
      </c>
    </row>
    <row r="383" spans="2:6" x14ac:dyDescent="0.25">
      <c r="B383" s="73"/>
      <c r="C383" s="22">
        <v>150000</v>
      </c>
      <c r="D383" s="12">
        <v>1</v>
      </c>
      <c r="E383" s="13">
        <f t="shared" si="3"/>
        <v>1.5037593984962407E-3</v>
      </c>
      <c r="F383" s="1">
        <f t="shared" si="2"/>
        <v>150000</v>
      </c>
    </row>
    <row r="384" spans="2:6" x14ac:dyDescent="0.25">
      <c r="B384" s="73"/>
      <c r="C384" s="22">
        <v>200000</v>
      </c>
      <c r="D384" s="12">
        <v>1</v>
      </c>
      <c r="E384" s="13">
        <f t="shared" si="3"/>
        <v>1.5037593984962407E-3</v>
      </c>
      <c r="F384" s="1">
        <f t="shared" si="2"/>
        <v>200000</v>
      </c>
    </row>
    <row r="385" spans="2:8" x14ac:dyDescent="0.25">
      <c r="B385" s="73"/>
      <c r="C385" s="22">
        <v>500000</v>
      </c>
      <c r="D385" s="12">
        <v>1</v>
      </c>
      <c r="E385" s="13">
        <f t="shared" si="3"/>
        <v>1.5037593984962407E-3</v>
      </c>
      <c r="F385" s="1">
        <f t="shared" si="2"/>
        <v>500000</v>
      </c>
      <c r="G385">
        <f>SUM(F335:F385)</f>
        <v>14392000</v>
      </c>
      <c r="H385" s="42">
        <f>G385/D387</f>
        <v>21642.105263157893</v>
      </c>
    </row>
    <row r="386" spans="2:8" x14ac:dyDescent="0.25">
      <c r="B386" s="73"/>
      <c r="C386" s="11" t="s">
        <v>158</v>
      </c>
      <c r="D386" s="12">
        <v>43</v>
      </c>
      <c r="E386" s="13">
        <f t="shared" si="3"/>
        <v>6.4661654135338351E-2</v>
      </c>
      <c r="F386" s="1"/>
    </row>
    <row r="387" spans="2:8" ht="15.75" thickBot="1" x14ac:dyDescent="0.3">
      <c r="B387" s="74"/>
      <c r="C387" s="14" t="s">
        <v>4</v>
      </c>
      <c r="D387" s="15">
        <v>665</v>
      </c>
      <c r="E387" s="16">
        <v>1</v>
      </c>
      <c r="F387" s="1"/>
    </row>
    <row r="388" spans="2:8" x14ac:dyDescent="0.25">
      <c r="B388" s="72" t="s">
        <v>334</v>
      </c>
      <c r="C388" s="8" t="s">
        <v>159</v>
      </c>
      <c r="D388" s="9">
        <v>562</v>
      </c>
      <c r="E388" s="10">
        <v>0.84511278195488726</v>
      </c>
      <c r="F388" s="1"/>
    </row>
    <row r="389" spans="2:8" x14ac:dyDescent="0.25">
      <c r="B389" s="75"/>
      <c r="C389" s="11" t="s">
        <v>161</v>
      </c>
      <c r="D389" s="12">
        <v>62</v>
      </c>
      <c r="E389" s="13">
        <v>9.3233082706766932E-2</v>
      </c>
      <c r="F389" s="1"/>
    </row>
    <row r="390" spans="2:8" x14ac:dyDescent="0.25">
      <c r="B390" s="75"/>
      <c r="C390" s="11" t="s">
        <v>160</v>
      </c>
      <c r="D390" s="12">
        <v>16</v>
      </c>
      <c r="E390" s="13">
        <v>2.4060150375939851E-2</v>
      </c>
      <c r="F390" s="1"/>
    </row>
    <row r="391" spans="2:8" x14ac:dyDescent="0.25">
      <c r="B391" s="75"/>
      <c r="C391" s="11" t="s">
        <v>5</v>
      </c>
      <c r="D391" s="12">
        <v>25</v>
      </c>
      <c r="E391" s="13">
        <v>3.7593984962406013E-2</v>
      </c>
      <c r="F391" s="1"/>
    </row>
    <row r="392" spans="2:8" ht="15.75" thickBot="1" x14ac:dyDescent="0.3">
      <c r="B392" s="76"/>
      <c r="C392" s="14" t="s">
        <v>4</v>
      </c>
      <c r="D392" s="15">
        <v>665</v>
      </c>
      <c r="E392" s="16">
        <v>1</v>
      </c>
      <c r="F392" s="1"/>
    </row>
    <row r="393" spans="2:8" x14ac:dyDescent="0.25">
      <c r="B393" s="72" t="s">
        <v>335</v>
      </c>
      <c r="C393" s="8" t="s">
        <v>159</v>
      </c>
      <c r="D393" s="9">
        <v>212</v>
      </c>
      <c r="E393" s="10">
        <v>0.31879699248120302</v>
      </c>
      <c r="F393" s="1"/>
    </row>
    <row r="394" spans="2:8" x14ac:dyDescent="0.25">
      <c r="B394" s="75"/>
      <c r="C394" s="11" t="s">
        <v>161</v>
      </c>
      <c r="D394" s="12">
        <v>242</v>
      </c>
      <c r="E394" s="13">
        <v>0.36390977443609024</v>
      </c>
      <c r="F394" s="1"/>
    </row>
    <row r="395" spans="2:8" x14ac:dyDescent="0.25">
      <c r="B395" s="75"/>
      <c r="C395" s="11" t="s">
        <v>160</v>
      </c>
      <c r="D395" s="12">
        <v>166</v>
      </c>
      <c r="E395" s="13">
        <v>0.24962406015037594</v>
      </c>
      <c r="F395" s="1"/>
    </row>
    <row r="396" spans="2:8" x14ac:dyDescent="0.25">
      <c r="B396" s="75"/>
      <c r="C396" s="11" t="s">
        <v>5</v>
      </c>
      <c r="D396" s="12">
        <v>45</v>
      </c>
      <c r="E396" s="13">
        <v>6.7669172932330823E-2</v>
      </c>
      <c r="F396" s="1"/>
    </row>
    <row r="397" spans="2:8" ht="15.75" thickBot="1" x14ac:dyDescent="0.3">
      <c r="B397" s="76"/>
      <c r="C397" s="14" t="s">
        <v>4</v>
      </c>
      <c r="D397" s="15">
        <v>665</v>
      </c>
      <c r="E397" s="16">
        <v>1</v>
      </c>
      <c r="F397" s="1"/>
    </row>
    <row r="398" spans="2:8" x14ac:dyDescent="0.25">
      <c r="B398" s="72" t="s">
        <v>336</v>
      </c>
      <c r="C398" s="8" t="s">
        <v>159</v>
      </c>
      <c r="D398" s="9">
        <v>572</v>
      </c>
      <c r="E398" s="10">
        <v>0.86015037593984967</v>
      </c>
      <c r="F398" s="1"/>
    </row>
    <row r="399" spans="2:8" x14ac:dyDescent="0.25">
      <c r="B399" s="75"/>
      <c r="C399" s="11" t="s">
        <v>161</v>
      </c>
      <c r="D399" s="12">
        <v>43</v>
      </c>
      <c r="E399" s="13">
        <v>6.4661654135338351E-2</v>
      </c>
      <c r="F399" s="1"/>
    </row>
    <row r="400" spans="2:8" x14ac:dyDescent="0.25">
      <c r="B400" s="75"/>
      <c r="C400" s="11" t="s">
        <v>160</v>
      </c>
      <c r="D400" s="12">
        <v>15</v>
      </c>
      <c r="E400" s="13">
        <v>2.2556390977443604E-2</v>
      </c>
      <c r="F400" s="1"/>
    </row>
    <row r="401" spans="2:6" x14ac:dyDescent="0.25">
      <c r="B401" s="75"/>
      <c r="C401" s="11" t="s">
        <v>5</v>
      </c>
      <c r="D401" s="12">
        <v>35</v>
      </c>
      <c r="E401" s="13">
        <v>5.2631578947368418E-2</v>
      </c>
      <c r="F401" s="1"/>
    </row>
    <row r="402" spans="2:6" ht="15.75" thickBot="1" x14ac:dyDescent="0.3">
      <c r="B402" s="76"/>
      <c r="C402" s="14" t="s">
        <v>4</v>
      </c>
      <c r="D402" s="15">
        <v>665</v>
      </c>
      <c r="E402" s="16">
        <v>1</v>
      </c>
      <c r="F402" s="1"/>
    </row>
    <row r="403" spans="2:6" x14ac:dyDescent="0.25">
      <c r="B403" s="72" t="s">
        <v>337</v>
      </c>
      <c r="C403" s="8" t="s">
        <v>159</v>
      </c>
      <c r="D403" s="9">
        <v>575</v>
      </c>
      <c r="E403" s="10">
        <v>0.86466165413533824</v>
      </c>
      <c r="F403" s="1"/>
    </row>
    <row r="404" spans="2:6" x14ac:dyDescent="0.25">
      <c r="B404" s="75"/>
      <c r="C404" s="11" t="s">
        <v>161</v>
      </c>
      <c r="D404" s="12">
        <v>48</v>
      </c>
      <c r="E404" s="13">
        <v>7.2180451127819553E-2</v>
      </c>
      <c r="F404" s="1"/>
    </row>
    <row r="405" spans="2:6" x14ac:dyDescent="0.25">
      <c r="B405" s="75"/>
      <c r="C405" s="11" t="s">
        <v>160</v>
      </c>
      <c r="D405" s="12">
        <v>10</v>
      </c>
      <c r="E405" s="13">
        <v>1.5037593984962405E-2</v>
      </c>
      <c r="F405" s="1"/>
    </row>
    <row r="406" spans="2:6" x14ac:dyDescent="0.25">
      <c r="B406" s="75"/>
      <c r="C406" s="11" t="s">
        <v>5</v>
      </c>
      <c r="D406" s="12">
        <v>32</v>
      </c>
      <c r="E406" s="13">
        <v>4.8120300751879702E-2</v>
      </c>
      <c r="F406" s="1"/>
    </row>
    <row r="407" spans="2:6" ht="15.75" thickBot="1" x14ac:dyDescent="0.3">
      <c r="B407" s="76"/>
      <c r="C407" s="14" t="s">
        <v>4</v>
      </c>
      <c r="D407" s="15">
        <v>665</v>
      </c>
      <c r="E407" s="16">
        <v>1</v>
      </c>
      <c r="F407" s="1"/>
    </row>
    <row r="408" spans="2:6" x14ac:dyDescent="0.25">
      <c r="B408" s="72" t="s">
        <v>338</v>
      </c>
      <c r="C408" s="8" t="s">
        <v>159</v>
      </c>
      <c r="D408" s="9">
        <v>547</v>
      </c>
      <c r="E408" s="10">
        <v>0.8225563909774436</v>
      </c>
      <c r="F408" s="1"/>
    </row>
    <row r="409" spans="2:6" x14ac:dyDescent="0.25">
      <c r="B409" s="75"/>
      <c r="C409" s="11" t="s">
        <v>161</v>
      </c>
      <c r="D409" s="12">
        <v>62</v>
      </c>
      <c r="E409" s="13">
        <v>9.3233082706766932E-2</v>
      </c>
      <c r="F409" s="1"/>
    </row>
    <row r="410" spans="2:6" x14ac:dyDescent="0.25">
      <c r="B410" s="75"/>
      <c r="C410" s="11" t="s">
        <v>160</v>
      </c>
      <c r="D410" s="12">
        <v>20</v>
      </c>
      <c r="E410" s="13">
        <v>3.007518796992481E-2</v>
      </c>
      <c r="F410" s="1"/>
    </row>
    <row r="411" spans="2:6" x14ac:dyDescent="0.25">
      <c r="B411" s="75"/>
      <c r="C411" s="11" t="s">
        <v>5</v>
      </c>
      <c r="D411" s="12">
        <v>36</v>
      </c>
      <c r="E411" s="13">
        <v>5.4135338345864661E-2</v>
      </c>
      <c r="F411" s="1"/>
    </row>
    <row r="412" spans="2:6" ht="15.75" thickBot="1" x14ac:dyDescent="0.3">
      <c r="B412" s="76"/>
      <c r="C412" s="14" t="s">
        <v>4</v>
      </c>
      <c r="D412" s="15">
        <v>665</v>
      </c>
      <c r="E412" s="16">
        <v>1</v>
      </c>
      <c r="F412" s="1"/>
    </row>
    <row r="413" spans="2:6" x14ac:dyDescent="0.25">
      <c r="B413" s="72" t="s">
        <v>339</v>
      </c>
      <c r="C413" s="8" t="s">
        <v>162</v>
      </c>
      <c r="D413" s="9">
        <v>36</v>
      </c>
      <c r="E413" s="10">
        <v>5.4135338345864661E-2</v>
      </c>
      <c r="F413" s="1"/>
    </row>
    <row r="414" spans="2:6" x14ac:dyDescent="0.25">
      <c r="B414" s="75"/>
      <c r="C414" s="11" t="s">
        <v>163</v>
      </c>
      <c r="D414" s="12">
        <v>97</v>
      </c>
      <c r="E414" s="13">
        <v>0.14586466165413534</v>
      </c>
      <c r="F414" s="1"/>
    </row>
    <row r="415" spans="2:6" x14ac:dyDescent="0.25">
      <c r="B415" s="75"/>
      <c r="C415" s="11" t="s">
        <v>164</v>
      </c>
      <c r="D415" s="12">
        <v>275</v>
      </c>
      <c r="E415" s="13">
        <v>0.41353383458646609</v>
      </c>
      <c r="F415" s="1"/>
    </row>
    <row r="416" spans="2:6" x14ac:dyDescent="0.25">
      <c r="B416" s="75"/>
      <c r="C416" s="11" t="s">
        <v>165</v>
      </c>
      <c r="D416" s="12">
        <v>254</v>
      </c>
      <c r="E416" s="13">
        <v>0.3819548872180451</v>
      </c>
      <c r="F416" s="1"/>
    </row>
    <row r="417" spans="2:6" x14ac:dyDescent="0.25">
      <c r="B417" s="75"/>
      <c r="C417" s="11" t="s">
        <v>5</v>
      </c>
      <c r="D417" s="12">
        <v>3</v>
      </c>
      <c r="E417" s="13">
        <v>4.5112781954887221E-3</v>
      </c>
      <c r="F417" s="1"/>
    </row>
    <row r="418" spans="2:6" ht="15.75" thickBot="1" x14ac:dyDescent="0.3">
      <c r="B418" s="76"/>
      <c r="C418" s="14" t="s">
        <v>4</v>
      </c>
      <c r="D418" s="15">
        <v>665</v>
      </c>
      <c r="E418" s="16">
        <v>1</v>
      </c>
      <c r="F418" s="1"/>
    </row>
    <row r="419" spans="2:6" x14ac:dyDescent="0.25">
      <c r="B419" s="72" t="s">
        <v>340</v>
      </c>
      <c r="C419" s="8" t="s">
        <v>162</v>
      </c>
      <c r="D419" s="9">
        <v>255</v>
      </c>
      <c r="E419" s="10">
        <v>0.38345864661654133</v>
      </c>
      <c r="F419" s="1"/>
    </row>
    <row r="420" spans="2:6" x14ac:dyDescent="0.25">
      <c r="B420" s="75"/>
      <c r="C420" s="11" t="s">
        <v>163</v>
      </c>
      <c r="D420" s="12">
        <v>262</v>
      </c>
      <c r="E420" s="13">
        <v>0.39398496240601505</v>
      </c>
      <c r="F420" s="1"/>
    </row>
    <row r="421" spans="2:6" x14ac:dyDescent="0.25">
      <c r="B421" s="75"/>
      <c r="C421" s="11" t="s">
        <v>164</v>
      </c>
      <c r="D421" s="12">
        <v>77</v>
      </c>
      <c r="E421" s="13">
        <v>0.11578947368421053</v>
      </c>
      <c r="F421" s="1"/>
    </row>
    <row r="422" spans="2:6" x14ac:dyDescent="0.25">
      <c r="B422" s="75"/>
      <c r="C422" s="11" t="s">
        <v>165</v>
      </c>
      <c r="D422" s="12">
        <v>60</v>
      </c>
      <c r="E422" s="13">
        <v>9.0225563909774417E-2</v>
      </c>
      <c r="F422" s="1"/>
    </row>
    <row r="423" spans="2:6" x14ac:dyDescent="0.25">
      <c r="B423" s="75"/>
      <c r="C423" s="11" t="s">
        <v>5</v>
      </c>
      <c r="D423" s="12">
        <v>11</v>
      </c>
      <c r="E423" s="13">
        <v>1.6541353383458645E-2</v>
      </c>
      <c r="F423" s="1"/>
    </row>
    <row r="424" spans="2:6" ht="15.75" thickBot="1" x14ac:dyDescent="0.3">
      <c r="B424" s="76"/>
      <c r="C424" s="14" t="s">
        <v>4</v>
      </c>
      <c r="D424" s="15">
        <v>665</v>
      </c>
      <c r="E424" s="16">
        <v>1</v>
      </c>
      <c r="F424" s="1"/>
    </row>
    <row r="425" spans="2:6" x14ac:dyDescent="0.25">
      <c r="B425" s="72" t="s">
        <v>341</v>
      </c>
      <c r="C425" s="8" t="s">
        <v>162</v>
      </c>
      <c r="D425" s="9">
        <v>41</v>
      </c>
      <c r="E425" s="10">
        <v>6.1654135338345864E-2</v>
      </c>
      <c r="F425" s="1"/>
    </row>
    <row r="426" spans="2:6" x14ac:dyDescent="0.25">
      <c r="B426" s="75"/>
      <c r="C426" s="11" t="s">
        <v>163</v>
      </c>
      <c r="D426" s="12">
        <v>170</v>
      </c>
      <c r="E426" s="13">
        <v>0.25563909774436089</v>
      </c>
      <c r="F426" s="1"/>
    </row>
    <row r="427" spans="2:6" x14ac:dyDescent="0.25">
      <c r="B427" s="75"/>
      <c r="C427" s="11" t="s">
        <v>164</v>
      </c>
      <c r="D427" s="12">
        <v>274</v>
      </c>
      <c r="E427" s="13">
        <v>0.41203007518796997</v>
      </c>
      <c r="F427" s="1"/>
    </row>
    <row r="428" spans="2:6" x14ac:dyDescent="0.25">
      <c r="B428" s="75"/>
      <c r="C428" s="11" t="s">
        <v>165</v>
      </c>
      <c r="D428" s="12">
        <v>174</v>
      </c>
      <c r="E428" s="13">
        <v>0.26165413533834586</v>
      </c>
      <c r="F428" s="1"/>
    </row>
    <row r="429" spans="2:6" x14ac:dyDescent="0.25">
      <c r="B429" s="75"/>
      <c r="C429" s="11" t="s">
        <v>5</v>
      </c>
      <c r="D429" s="12">
        <v>6</v>
      </c>
      <c r="E429" s="13">
        <v>9.0225563909774441E-3</v>
      </c>
      <c r="F429" s="1"/>
    </row>
    <row r="430" spans="2:6" ht="15.75" thickBot="1" x14ac:dyDescent="0.3">
      <c r="B430" s="76"/>
      <c r="C430" s="14" t="s">
        <v>4</v>
      </c>
      <c r="D430" s="15">
        <v>665</v>
      </c>
      <c r="E430" s="16">
        <v>1</v>
      </c>
      <c r="F430" s="1"/>
    </row>
    <row r="431" spans="2:6" x14ac:dyDescent="0.25">
      <c r="B431" s="72" t="s">
        <v>342</v>
      </c>
      <c r="C431" s="8" t="s">
        <v>162</v>
      </c>
      <c r="D431" s="9">
        <v>23</v>
      </c>
      <c r="E431" s="10">
        <v>3.4586466165413533E-2</v>
      </c>
      <c r="F431" s="1"/>
    </row>
    <row r="432" spans="2:6" x14ac:dyDescent="0.25">
      <c r="B432" s="75"/>
      <c r="C432" s="11" t="s">
        <v>163</v>
      </c>
      <c r="D432" s="12">
        <v>63</v>
      </c>
      <c r="E432" s="13">
        <v>9.4736842105263175E-2</v>
      </c>
      <c r="F432" s="1"/>
    </row>
    <row r="433" spans="2:6" x14ac:dyDescent="0.25">
      <c r="B433" s="75"/>
      <c r="C433" s="11" t="s">
        <v>164</v>
      </c>
      <c r="D433" s="12">
        <v>265</v>
      </c>
      <c r="E433" s="13">
        <v>0.39849624060150374</v>
      </c>
      <c r="F433" s="1"/>
    </row>
    <row r="434" spans="2:6" x14ac:dyDescent="0.25">
      <c r="B434" s="75"/>
      <c r="C434" s="11" t="s">
        <v>165</v>
      </c>
      <c r="D434" s="12">
        <v>301</v>
      </c>
      <c r="E434" s="13">
        <v>0.45263157894736844</v>
      </c>
      <c r="F434" s="1"/>
    </row>
    <row r="435" spans="2:6" x14ac:dyDescent="0.25">
      <c r="B435" s="75"/>
      <c r="C435" s="11" t="s">
        <v>5</v>
      </c>
      <c r="D435" s="12">
        <v>13</v>
      </c>
      <c r="E435" s="13">
        <v>1.9548872180451128E-2</v>
      </c>
      <c r="F435" s="1"/>
    </row>
    <row r="436" spans="2:6" ht="15.75" thickBot="1" x14ac:dyDescent="0.3">
      <c r="B436" s="76"/>
      <c r="C436" s="14" t="s">
        <v>4</v>
      </c>
      <c r="D436" s="15">
        <v>665</v>
      </c>
      <c r="E436" s="16">
        <v>1</v>
      </c>
      <c r="F436" s="1"/>
    </row>
    <row r="437" spans="2:6" x14ac:dyDescent="0.25">
      <c r="B437" s="72" t="s">
        <v>343</v>
      </c>
      <c r="C437" s="8" t="s">
        <v>162</v>
      </c>
      <c r="D437" s="9">
        <v>33</v>
      </c>
      <c r="E437" s="10">
        <v>4.9624060150375938E-2</v>
      </c>
      <c r="F437" s="1"/>
    </row>
    <row r="438" spans="2:6" x14ac:dyDescent="0.25">
      <c r="B438" s="75"/>
      <c r="C438" s="11" t="s">
        <v>163</v>
      </c>
      <c r="D438" s="12">
        <v>96</v>
      </c>
      <c r="E438" s="13">
        <v>0.14436090225563911</v>
      </c>
      <c r="F438" s="1"/>
    </row>
    <row r="439" spans="2:6" x14ac:dyDescent="0.25">
      <c r="B439" s="75"/>
      <c r="C439" s="11" t="s">
        <v>164</v>
      </c>
      <c r="D439" s="12">
        <v>250</v>
      </c>
      <c r="E439" s="13">
        <v>0.37593984962406013</v>
      </c>
      <c r="F439" s="1"/>
    </row>
    <row r="440" spans="2:6" x14ac:dyDescent="0.25">
      <c r="B440" s="75"/>
      <c r="C440" s="11" t="s">
        <v>165</v>
      </c>
      <c r="D440" s="12">
        <v>277</v>
      </c>
      <c r="E440" s="13">
        <v>0.41654135338345866</v>
      </c>
      <c r="F440" s="1"/>
    </row>
    <row r="441" spans="2:6" x14ac:dyDescent="0.25">
      <c r="B441" s="75"/>
      <c r="C441" s="11" t="s">
        <v>5</v>
      </c>
      <c r="D441" s="12">
        <v>9</v>
      </c>
      <c r="E441" s="13">
        <v>1.3533834586466165E-2</v>
      </c>
      <c r="F441" s="1"/>
    </row>
    <row r="442" spans="2:6" ht="15.75" thickBot="1" x14ac:dyDescent="0.3">
      <c r="B442" s="76"/>
      <c r="C442" s="14" t="s">
        <v>4</v>
      </c>
      <c r="D442" s="15">
        <v>665</v>
      </c>
      <c r="E442" s="16">
        <v>1</v>
      </c>
      <c r="F442" s="1"/>
    </row>
    <row r="443" spans="2:6" x14ac:dyDescent="0.25">
      <c r="B443" s="72" t="s">
        <v>344</v>
      </c>
      <c r="C443" s="8" t="s">
        <v>162</v>
      </c>
      <c r="D443" s="9">
        <v>21</v>
      </c>
      <c r="E443" s="10">
        <v>3.1578947368421054E-2</v>
      </c>
      <c r="F443" s="1"/>
    </row>
    <row r="444" spans="2:6" x14ac:dyDescent="0.25">
      <c r="B444" s="75"/>
      <c r="C444" s="11" t="s">
        <v>163</v>
      </c>
      <c r="D444" s="12">
        <v>38</v>
      </c>
      <c r="E444" s="13">
        <v>5.7142857142857141E-2</v>
      </c>
      <c r="F444" s="1"/>
    </row>
    <row r="445" spans="2:6" x14ac:dyDescent="0.25">
      <c r="B445" s="75"/>
      <c r="C445" s="11" t="s">
        <v>164</v>
      </c>
      <c r="D445" s="12">
        <v>259</v>
      </c>
      <c r="E445" s="13">
        <v>0.38947368421052631</v>
      </c>
      <c r="F445" s="1"/>
    </row>
    <row r="446" spans="2:6" x14ac:dyDescent="0.25">
      <c r="B446" s="75"/>
      <c r="C446" s="11" t="s">
        <v>165</v>
      </c>
      <c r="D446" s="12">
        <v>341</v>
      </c>
      <c r="E446" s="13">
        <v>0.51278195488721801</v>
      </c>
      <c r="F446" s="1"/>
    </row>
    <row r="447" spans="2:6" x14ac:dyDescent="0.25">
      <c r="B447" s="75"/>
      <c r="C447" s="11" t="s">
        <v>5</v>
      </c>
      <c r="D447" s="12">
        <v>6</v>
      </c>
      <c r="E447" s="13">
        <v>9.0225563909774441E-3</v>
      </c>
      <c r="F447" s="1"/>
    </row>
    <row r="448" spans="2:6" ht="15.75" thickBot="1" x14ac:dyDescent="0.3">
      <c r="B448" s="76"/>
      <c r="C448" s="14" t="s">
        <v>4</v>
      </c>
      <c r="D448" s="15">
        <v>665</v>
      </c>
      <c r="E448" s="16">
        <v>1</v>
      </c>
      <c r="F448" s="1"/>
    </row>
    <row r="449" spans="2:6" x14ac:dyDescent="0.25">
      <c r="B449" s="72" t="s">
        <v>345</v>
      </c>
      <c r="C449" s="8" t="s">
        <v>162</v>
      </c>
      <c r="D449" s="9">
        <v>22</v>
      </c>
      <c r="E449" s="10">
        <v>3.308270676691729E-2</v>
      </c>
      <c r="F449" s="1"/>
    </row>
    <row r="450" spans="2:6" x14ac:dyDescent="0.25">
      <c r="B450" s="75"/>
      <c r="C450" s="11" t="s">
        <v>163</v>
      </c>
      <c r="D450" s="12">
        <v>60</v>
      </c>
      <c r="E450" s="13">
        <v>9.0225563909774417E-2</v>
      </c>
      <c r="F450" s="1"/>
    </row>
    <row r="451" spans="2:6" x14ac:dyDescent="0.25">
      <c r="B451" s="75"/>
      <c r="C451" s="11" t="s">
        <v>164</v>
      </c>
      <c r="D451" s="12">
        <v>275</v>
      </c>
      <c r="E451" s="13">
        <v>0.41353383458646609</v>
      </c>
      <c r="F451" s="1"/>
    </row>
    <row r="452" spans="2:6" x14ac:dyDescent="0.25">
      <c r="B452" s="75"/>
      <c r="C452" s="11" t="s">
        <v>165</v>
      </c>
      <c r="D452" s="12">
        <v>298</v>
      </c>
      <c r="E452" s="13">
        <v>0.4481203007518797</v>
      </c>
      <c r="F452" s="1"/>
    </row>
    <row r="453" spans="2:6" x14ac:dyDescent="0.25">
      <c r="B453" s="75"/>
      <c r="C453" s="11" t="s">
        <v>5</v>
      </c>
      <c r="D453" s="12">
        <v>10</v>
      </c>
      <c r="E453" s="13">
        <v>1.5037593984962405E-2</v>
      </c>
      <c r="F453" s="1"/>
    </row>
    <row r="454" spans="2:6" ht="15.75" thickBot="1" x14ac:dyDescent="0.3">
      <c r="B454" s="76"/>
      <c r="C454" s="14" t="s">
        <v>4</v>
      </c>
      <c r="D454" s="15">
        <v>665</v>
      </c>
      <c r="E454" s="16">
        <v>1</v>
      </c>
      <c r="F454" s="1"/>
    </row>
    <row r="455" spans="2:6" x14ac:dyDescent="0.25">
      <c r="B455" s="72" t="s">
        <v>346</v>
      </c>
      <c r="C455" s="8" t="s">
        <v>162</v>
      </c>
      <c r="D455" s="9">
        <v>29</v>
      </c>
      <c r="E455" s="10">
        <v>4.3609022556390979E-2</v>
      </c>
      <c r="F455" s="1"/>
    </row>
    <row r="456" spans="2:6" x14ac:dyDescent="0.25">
      <c r="B456" s="75"/>
      <c r="C456" s="11" t="s">
        <v>163</v>
      </c>
      <c r="D456" s="12">
        <v>60</v>
      </c>
      <c r="E456" s="13">
        <v>9.0225563909774417E-2</v>
      </c>
      <c r="F456" s="1"/>
    </row>
    <row r="457" spans="2:6" x14ac:dyDescent="0.25">
      <c r="B457" s="75"/>
      <c r="C457" s="11" t="s">
        <v>164</v>
      </c>
      <c r="D457" s="12">
        <v>272</v>
      </c>
      <c r="E457" s="13">
        <v>0.40902255639097745</v>
      </c>
      <c r="F457" s="1"/>
    </row>
    <row r="458" spans="2:6" x14ac:dyDescent="0.25">
      <c r="B458" s="75"/>
      <c r="C458" s="11" t="s">
        <v>165</v>
      </c>
      <c r="D458" s="12">
        <v>298</v>
      </c>
      <c r="E458" s="13">
        <v>0.4481203007518797</v>
      </c>
      <c r="F458" s="1"/>
    </row>
    <row r="459" spans="2:6" x14ac:dyDescent="0.25">
      <c r="B459" s="75"/>
      <c r="C459" s="11" t="s">
        <v>5</v>
      </c>
      <c r="D459" s="12">
        <v>6</v>
      </c>
      <c r="E459" s="13">
        <v>9.0225563909774441E-3</v>
      </c>
      <c r="F459" s="1"/>
    </row>
    <row r="460" spans="2:6" ht="15.75" thickBot="1" x14ac:dyDescent="0.3">
      <c r="B460" s="76"/>
      <c r="C460" s="14" t="s">
        <v>4</v>
      </c>
      <c r="D460" s="15">
        <v>665</v>
      </c>
      <c r="E460" s="16">
        <v>1</v>
      </c>
      <c r="F460" s="1"/>
    </row>
    <row r="461" spans="2:6" x14ac:dyDescent="0.25">
      <c r="B461" s="72" t="s">
        <v>347</v>
      </c>
      <c r="C461" s="8" t="s">
        <v>166</v>
      </c>
      <c r="D461" s="9">
        <v>11</v>
      </c>
      <c r="E461" s="10">
        <v>1.6541353383458645E-2</v>
      </c>
      <c r="F461" s="1"/>
    </row>
    <row r="462" spans="2:6" x14ac:dyDescent="0.25">
      <c r="B462" s="75"/>
      <c r="C462" s="11" t="s">
        <v>167</v>
      </c>
      <c r="D462" s="12">
        <v>2</v>
      </c>
      <c r="E462" s="13">
        <v>3.0075187969924814E-3</v>
      </c>
      <c r="F462" s="1"/>
    </row>
    <row r="463" spans="2:6" x14ac:dyDescent="0.25">
      <c r="B463" s="75"/>
      <c r="C463" s="11" t="s">
        <v>168</v>
      </c>
      <c r="D463" s="12">
        <v>105</v>
      </c>
      <c r="E463" s="13">
        <v>0.15789473684210525</v>
      </c>
      <c r="F463" s="1"/>
    </row>
    <row r="464" spans="2:6" x14ac:dyDescent="0.25">
      <c r="B464" s="75"/>
      <c r="C464" s="11" t="s">
        <v>169</v>
      </c>
      <c r="D464" s="12">
        <v>479</v>
      </c>
      <c r="E464" s="13">
        <v>0.72030075187969933</v>
      </c>
      <c r="F464" s="1"/>
    </row>
    <row r="465" spans="2:6" ht="24" x14ac:dyDescent="0.25">
      <c r="B465" s="75"/>
      <c r="C465" s="11" t="s">
        <v>170</v>
      </c>
      <c r="D465" s="12">
        <v>38</v>
      </c>
      <c r="E465" s="13">
        <v>5.7142857142857141E-2</v>
      </c>
      <c r="F465" s="1"/>
    </row>
    <row r="466" spans="2:6" ht="24" x14ac:dyDescent="0.25">
      <c r="B466" s="75"/>
      <c r="C466" s="11" t="s">
        <v>171</v>
      </c>
      <c r="D466" s="12">
        <v>3</v>
      </c>
      <c r="E466" s="13">
        <v>4.5112781954887221E-3</v>
      </c>
      <c r="F466" s="1"/>
    </row>
    <row r="467" spans="2:6" ht="24" x14ac:dyDescent="0.25">
      <c r="B467" s="75"/>
      <c r="C467" s="11" t="s">
        <v>172</v>
      </c>
      <c r="D467" s="12">
        <v>6</v>
      </c>
      <c r="E467" s="13">
        <v>9.0225563909774441E-3</v>
      </c>
      <c r="F467" s="1"/>
    </row>
    <row r="468" spans="2:6" x14ac:dyDescent="0.25">
      <c r="B468" s="75"/>
      <c r="C468" s="11" t="s">
        <v>5</v>
      </c>
      <c r="D468" s="12">
        <v>21</v>
      </c>
      <c r="E468" s="13">
        <v>3.1578947368421054E-2</v>
      </c>
      <c r="F468" s="1"/>
    </row>
    <row r="469" spans="2:6" ht="15.75" thickBot="1" x14ac:dyDescent="0.3">
      <c r="B469" s="76"/>
      <c r="C469" s="14" t="s">
        <v>4</v>
      </c>
      <c r="D469" s="15">
        <v>665</v>
      </c>
      <c r="E469" s="16">
        <v>1</v>
      </c>
      <c r="F469" s="1"/>
    </row>
    <row r="470" spans="2:6" x14ac:dyDescent="0.25">
      <c r="B470" s="72" t="s">
        <v>348</v>
      </c>
      <c r="C470" s="8" t="s">
        <v>162</v>
      </c>
      <c r="D470" s="9">
        <v>23</v>
      </c>
      <c r="E470" s="10">
        <v>3.4586466165413533E-2</v>
      </c>
      <c r="F470" s="1"/>
    </row>
    <row r="471" spans="2:6" x14ac:dyDescent="0.25">
      <c r="B471" s="75"/>
      <c r="C471" s="11" t="s">
        <v>163</v>
      </c>
      <c r="D471" s="12">
        <v>69</v>
      </c>
      <c r="E471" s="13">
        <v>0.10375939849624061</v>
      </c>
      <c r="F471" s="1"/>
    </row>
    <row r="472" spans="2:6" x14ac:dyDescent="0.25">
      <c r="B472" s="75"/>
      <c r="C472" s="11" t="s">
        <v>164</v>
      </c>
      <c r="D472" s="12">
        <v>208</v>
      </c>
      <c r="E472" s="13">
        <v>0.31278195488721805</v>
      </c>
      <c r="F472" s="1"/>
    </row>
    <row r="473" spans="2:6" x14ac:dyDescent="0.25">
      <c r="B473" s="75"/>
      <c r="C473" s="11" t="s">
        <v>165</v>
      </c>
      <c r="D473" s="12">
        <v>357</v>
      </c>
      <c r="E473" s="13">
        <v>0.5368421052631579</v>
      </c>
      <c r="F473" s="1"/>
    </row>
    <row r="474" spans="2:6" x14ac:dyDescent="0.25">
      <c r="B474" s="75"/>
      <c r="C474" s="11" t="s">
        <v>5</v>
      </c>
      <c r="D474" s="12">
        <v>8</v>
      </c>
      <c r="E474" s="13">
        <v>1.2030075187969926E-2</v>
      </c>
      <c r="F474" s="1"/>
    </row>
    <row r="475" spans="2:6" ht="15.75" thickBot="1" x14ac:dyDescent="0.3">
      <c r="B475" s="76"/>
      <c r="C475" s="14" t="s">
        <v>4</v>
      </c>
      <c r="D475" s="15">
        <v>665</v>
      </c>
      <c r="E475" s="16">
        <v>1</v>
      </c>
      <c r="F475" s="1"/>
    </row>
    <row r="476" spans="2:6" x14ac:dyDescent="0.25">
      <c r="B476" s="72" t="s">
        <v>349</v>
      </c>
      <c r="C476" s="8" t="s">
        <v>162</v>
      </c>
      <c r="D476" s="9">
        <v>22</v>
      </c>
      <c r="E476" s="10">
        <v>3.308270676691729E-2</v>
      </c>
      <c r="F476" s="1"/>
    </row>
    <row r="477" spans="2:6" x14ac:dyDescent="0.25">
      <c r="B477" s="75"/>
      <c r="C477" s="11" t="s">
        <v>163</v>
      </c>
      <c r="D477" s="12">
        <v>63</v>
      </c>
      <c r="E477" s="13">
        <v>9.4736842105263175E-2</v>
      </c>
      <c r="F477" s="1"/>
    </row>
    <row r="478" spans="2:6" x14ac:dyDescent="0.25">
      <c r="B478" s="75"/>
      <c r="C478" s="11" t="s">
        <v>164</v>
      </c>
      <c r="D478" s="12">
        <v>237</v>
      </c>
      <c r="E478" s="13">
        <v>0.35639097744360904</v>
      </c>
      <c r="F478" s="1"/>
    </row>
    <row r="479" spans="2:6" x14ac:dyDescent="0.25">
      <c r="B479" s="75"/>
      <c r="C479" s="11" t="s">
        <v>165</v>
      </c>
      <c r="D479" s="12">
        <v>335</v>
      </c>
      <c r="E479" s="13">
        <v>0.50375939849624063</v>
      </c>
      <c r="F479" s="1"/>
    </row>
    <row r="480" spans="2:6" x14ac:dyDescent="0.25">
      <c r="B480" s="75"/>
      <c r="C480" s="11" t="s">
        <v>5</v>
      </c>
      <c r="D480" s="12">
        <v>8</v>
      </c>
      <c r="E480" s="13">
        <v>1.2030075187969926E-2</v>
      </c>
      <c r="F480" s="1"/>
    </row>
    <row r="481" spans="2:6" ht="15.75" thickBot="1" x14ac:dyDescent="0.3">
      <c r="B481" s="76"/>
      <c r="C481" s="14" t="s">
        <v>4</v>
      </c>
      <c r="D481" s="15">
        <v>665</v>
      </c>
      <c r="E481" s="16">
        <v>1</v>
      </c>
      <c r="F481" s="1"/>
    </row>
    <row r="482" spans="2:6" x14ac:dyDescent="0.25">
      <c r="B482" s="72" t="s">
        <v>350</v>
      </c>
      <c r="C482" s="8" t="s">
        <v>162</v>
      </c>
      <c r="D482" s="9">
        <v>16</v>
      </c>
      <c r="E482" s="10">
        <v>2.4060150375939851E-2</v>
      </c>
      <c r="F482" s="1"/>
    </row>
    <row r="483" spans="2:6" x14ac:dyDescent="0.25">
      <c r="B483" s="75"/>
      <c r="C483" s="11" t="s">
        <v>163</v>
      </c>
      <c r="D483" s="12">
        <v>62</v>
      </c>
      <c r="E483" s="13">
        <v>9.3233082706766932E-2</v>
      </c>
      <c r="F483" s="1"/>
    </row>
    <row r="484" spans="2:6" x14ac:dyDescent="0.25">
      <c r="B484" s="75"/>
      <c r="C484" s="11" t="s">
        <v>164</v>
      </c>
      <c r="D484" s="12">
        <v>218</v>
      </c>
      <c r="E484" s="13">
        <v>0.32781954887218051</v>
      </c>
      <c r="F484" s="1"/>
    </row>
    <row r="485" spans="2:6" x14ac:dyDescent="0.25">
      <c r="B485" s="75"/>
      <c r="C485" s="11" t="s">
        <v>165</v>
      </c>
      <c r="D485" s="12">
        <v>362</v>
      </c>
      <c r="E485" s="13">
        <v>0.54436090225563905</v>
      </c>
      <c r="F485" s="1"/>
    </row>
    <row r="486" spans="2:6" x14ac:dyDescent="0.25">
      <c r="B486" s="75"/>
      <c r="C486" s="11" t="s">
        <v>5</v>
      </c>
      <c r="D486" s="12">
        <v>7</v>
      </c>
      <c r="E486" s="13">
        <v>1.0526315789473684E-2</v>
      </c>
      <c r="F486" s="1"/>
    </row>
    <row r="487" spans="2:6" ht="15.75" thickBot="1" x14ac:dyDescent="0.3">
      <c r="B487" s="76"/>
      <c r="C487" s="14" t="s">
        <v>4</v>
      </c>
      <c r="D487" s="15">
        <v>665</v>
      </c>
      <c r="E487" s="16">
        <v>1</v>
      </c>
      <c r="F487" s="1"/>
    </row>
    <row r="488" spans="2:6" x14ac:dyDescent="0.25">
      <c r="B488" s="72" t="s">
        <v>351</v>
      </c>
      <c r="C488" s="8" t="s">
        <v>162</v>
      </c>
      <c r="D488" s="9">
        <v>14</v>
      </c>
      <c r="E488" s="10">
        <v>2.1052631578947368E-2</v>
      </c>
      <c r="F488" s="1"/>
    </row>
    <row r="489" spans="2:6" x14ac:dyDescent="0.25">
      <c r="B489" s="75"/>
      <c r="C489" s="11" t="s">
        <v>163</v>
      </c>
      <c r="D489" s="12">
        <v>38</v>
      </c>
      <c r="E489" s="13">
        <v>5.7142857142857141E-2</v>
      </c>
      <c r="F489" s="1"/>
    </row>
    <row r="490" spans="2:6" x14ac:dyDescent="0.25">
      <c r="B490" s="75"/>
      <c r="C490" s="11" t="s">
        <v>164</v>
      </c>
      <c r="D490" s="12">
        <v>214</v>
      </c>
      <c r="E490" s="13">
        <v>0.32180451127819543</v>
      </c>
      <c r="F490" s="1"/>
    </row>
    <row r="491" spans="2:6" x14ac:dyDescent="0.25">
      <c r="B491" s="75"/>
      <c r="C491" s="11" t="s">
        <v>165</v>
      </c>
      <c r="D491" s="12">
        <v>392</v>
      </c>
      <c r="E491" s="13">
        <v>0.58947368421052626</v>
      </c>
      <c r="F491" s="1"/>
    </row>
    <row r="492" spans="2:6" x14ac:dyDescent="0.25">
      <c r="B492" s="75"/>
      <c r="C492" s="11" t="s">
        <v>5</v>
      </c>
      <c r="D492" s="12">
        <v>7</v>
      </c>
      <c r="E492" s="13">
        <v>1.0526315789473684E-2</v>
      </c>
      <c r="F492" s="1"/>
    </row>
    <row r="493" spans="2:6" ht="15.75" thickBot="1" x14ac:dyDescent="0.3">
      <c r="B493" s="76"/>
      <c r="C493" s="14" t="s">
        <v>4</v>
      </c>
      <c r="D493" s="15">
        <v>665</v>
      </c>
      <c r="E493" s="16">
        <v>1</v>
      </c>
      <c r="F493" s="1"/>
    </row>
    <row r="494" spans="2:6" x14ac:dyDescent="0.25">
      <c r="B494" s="72" t="s">
        <v>352</v>
      </c>
      <c r="C494" s="8" t="s">
        <v>25</v>
      </c>
      <c r="D494" s="9">
        <v>610</v>
      </c>
      <c r="E494" s="10">
        <v>0.9172932330827066</v>
      </c>
      <c r="F494" s="1"/>
    </row>
    <row r="495" spans="2:6" x14ac:dyDescent="0.25">
      <c r="B495" s="75"/>
      <c r="C495" s="11" t="s">
        <v>42</v>
      </c>
      <c r="D495" s="12">
        <v>42</v>
      </c>
      <c r="E495" s="13">
        <v>6.3157894736842107E-2</v>
      </c>
      <c r="F495" s="1"/>
    </row>
    <row r="496" spans="2:6" x14ac:dyDescent="0.25">
      <c r="B496" s="75"/>
      <c r="C496" s="11" t="s">
        <v>5</v>
      </c>
      <c r="D496" s="12">
        <v>13</v>
      </c>
      <c r="E496" s="13">
        <v>1.9548872180451128E-2</v>
      </c>
      <c r="F496" s="1"/>
    </row>
    <row r="497" spans="2:6" ht="15.75" thickBot="1" x14ac:dyDescent="0.3">
      <c r="B497" s="76"/>
      <c r="C497" s="14" t="s">
        <v>4</v>
      </c>
      <c r="D497" s="15">
        <v>665</v>
      </c>
      <c r="E497" s="16">
        <v>1</v>
      </c>
      <c r="F497" s="1"/>
    </row>
    <row r="498" spans="2:6" x14ac:dyDescent="0.25">
      <c r="B498" s="72" t="s">
        <v>353</v>
      </c>
      <c r="C498" s="8" t="s">
        <v>25</v>
      </c>
      <c r="D498" s="9">
        <v>622</v>
      </c>
      <c r="E498" s="10">
        <v>0.93533834586466169</v>
      </c>
      <c r="F498" s="1"/>
    </row>
    <row r="499" spans="2:6" x14ac:dyDescent="0.25">
      <c r="B499" s="75"/>
      <c r="C499" s="11" t="s">
        <v>42</v>
      </c>
      <c r="D499" s="12">
        <v>24</v>
      </c>
      <c r="E499" s="13">
        <v>3.6090225563909777E-2</v>
      </c>
      <c r="F499" s="1"/>
    </row>
    <row r="500" spans="2:6" x14ac:dyDescent="0.25">
      <c r="B500" s="75"/>
      <c r="C500" s="11" t="s">
        <v>5</v>
      </c>
      <c r="D500" s="12">
        <v>19</v>
      </c>
      <c r="E500" s="13">
        <v>2.8571428571428571E-2</v>
      </c>
      <c r="F500" s="1"/>
    </row>
    <row r="501" spans="2:6" ht="15.75" thickBot="1" x14ac:dyDescent="0.3">
      <c r="B501" s="76"/>
      <c r="C501" s="14" t="s">
        <v>4</v>
      </c>
      <c r="D501" s="15">
        <v>665</v>
      </c>
      <c r="E501" s="16">
        <v>1</v>
      </c>
      <c r="F501" s="1"/>
    </row>
    <row r="502" spans="2:6" x14ac:dyDescent="0.25">
      <c r="B502" s="72" t="s">
        <v>354</v>
      </c>
      <c r="C502" s="8" t="s">
        <v>25</v>
      </c>
      <c r="D502" s="9">
        <v>598</v>
      </c>
      <c r="E502" s="10">
        <v>0.89924812030075185</v>
      </c>
      <c r="F502" s="1"/>
    </row>
    <row r="503" spans="2:6" x14ac:dyDescent="0.25">
      <c r="B503" s="75"/>
      <c r="C503" s="11" t="s">
        <v>42</v>
      </c>
      <c r="D503" s="12">
        <v>49</v>
      </c>
      <c r="E503" s="13">
        <v>7.3684210526315783E-2</v>
      </c>
      <c r="F503" s="1"/>
    </row>
    <row r="504" spans="2:6" x14ac:dyDescent="0.25">
      <c r="B504" s="75"/>
      <c r="C504" s="11" t="s">
        <v>5</v>
      </c>
      <c r="D504" s="12">
        <v>18</v>
      </c>
      <c r="E504" s="13">
        <v>2.7067669172932331E-2</v>
      </c>
      <c r="F504" s="1"/>
    </row>
    <row r="505" spans="2:6" ht="15.75" thickBot="1" x14ac:dyDescent="0.3">
      <c r="B505" s="76"/>
      <c r="C505" s="14" t="s">
        <v>4</v>
      </c>
      <c r="D505" s="15">
        <v>665</v>
      </c>
      <c r="E505" s="16">
        <v>1</v>
      </c>
      <c r="F505" s="1"/>
    </row>
    <row r="506" spans="2:6" x14ac:dyDescent="0.25">
      <c r="B506" s="72" t="s">
        <v>355</v>
      </c>
      <c r="C506" s="8" t="s">
        <v>25</v>
      </c>
      <c r="D506" s="9">
        <v>528</v>
      </c>
      <c r="E506" s="10">
        <v>0.79398496240601502</v>
      </c>
      <c r="F506" s="1"/>
    </row>
    <row r="507" spans="2:6" x14ac:dyDescent="0.25">
      <c r="B507" s="75"/>
      <c r="C507" s="11" t="s">
        <v>42</v>
      </c>
      <c r="D507" s="12">
        <v>102</v>
      </c>
      <c r="E507" s="13">
        <v>0.15338345864661654</v>
      </c>
      <c r="F507" s="1"/>
    </row>
    <row r="508" spans="2:6" x14ac:dyDescent="0.25">
      <c r="B508" s="75"/>
      <c r="C508" s="11" t="s">
        <v>5</v>
      </c>
      <c r="D508" s="12">
        <v>35</v>
      </c>
      <c r="E508" s="13">
        <v>5.2631578947368418E-2</v>
      </c>
      <c r="F508" s="1"/>
    </row>
    <row r="509" spans="2:6" ht="15.75" thickBot="1" x14ac:dyDescent="0.3">
      <c r="B509" s="76"/>
      <c r="C509" s="14" t="s">
        <v>4</v>
      </c>
      <c r="D509" s="15">
        <v>665</v>
      </c>
      <c r="E509" s="16">
        <v>1</v>
      </c>
      <c r="F509" s="1"/>
    </row>
    <row r="510" spans="2:6" x14ac:dyDescent="0.25">
      <c r="B510" s="72" t="s">
        <v>356</v>
      </c>
      <c r="C510" s="8" t="s">
        <v>25</v>
      </c>
      <c r="D510" s="9">
        <v>463</v>
      </c>
      <c r="E510" s="10">
        <v>0.69624060150375944</v>
      </c>
      <c r="F510" s="1"/>
    </row>
    <row r="511" spans="2:6" x14ac:dyDescent="0.25">
      <c r="B511" s="75"/>
      <c r="C511" s="11" t="s">
        <v>42</v>
      </c>
      <c r="D511" s="12">
        <v>168</v>
      </c>
      <c r="E511" s="13">
        <v>0.25263157894736843</v>
      </c>
      <c r="F511" s="1"/>
    </row>
    <row r="512" spans="2:6" x14ac:dyDescent="0.25">
      <c r="B512" s="75"/>
      <c r="C512" s="11" t="s">
        <v>5</v>
      </c>
      <c r="D512" s="12">
        <v>34</v>
      </c>
      <c r="E512" s="13">
        <v>5.1127819548872182E-2</v>
      </c>
      <c r="F512" s="1"/>
    </row>
    <row r="513" spans="2:8" ht="15.75" thickBot="1" x14ac:dyDescent="0.3">
      <c r="B513" s="76"/>
      <c r="C513" s="14" t="s">
        <v>4</v>
      </c>
      <c r="D513" s="15">
        <v>665</v>
      </c>
      <c r="E513" s="16">
        <v>1</v>
      </c>
      <c r="F513" s="1"/>
    </row>
    <row r="514" spans="2:8" x14ac:dyDescent="0.25">
      <c r="B514" s="72" t="s">
        <v>357</v>
      </c>
      <c r="C514" s="8" t="s">
        <v>25</v>
      </c>
      <c r="D514" s="9">
        <v>535</v>
      </c>
      <c r="E514" s="10">
        <v>0.80451127819548873</v>
      </c>
      <c r="F514" s="1"/>
    </row>
    <row r="515" spans="2:8" x14ac:dyDescent="0.25">
      <c r="B515" s="75"/>
      <c r="C515" s="11" t="s">
        <v>42</v>
      </c>
      <c r="D515" s="12">
        <v>104</v>
      </c>
      <c r="E515" s="13">
        <v>0.15639097744360902</v>
      </c>
      <c r="F515" s="1"/>
    </row>
    <row r="516" spans="2:8" x14ac:dyDescent="0.25">
      <c r="B516" s="75"/>
      <c r="C516" s="11" t="s">
        <v>5</v>
      </c>
      <c r="D516" s="12">
        <v>26</v>
      </c>
      <c r="E516" s="13">
        <v>3.9097744360902256E-2</v>
      </c>
      <c r="F516" s="1"/>
    </row>
    <row r="517" spans="2:8" ht="15.75" thickBot="1" x14ac:dyDescent="0.3">
      <c r="B517" s="76"/>
      <c r="C517" s="14" t="s">
        <v>4</v>
      </c>
      <c r="D517" s="15">
        <v>665</v>
      </c>
      <c r="E517" s="16">
        <v>1</v>
      </c>
      <c r="F517" s="1"/>
    </row>
    <row r="518" spans="2:8" x14ac:dyDescent="0.25">
      <c r="B518" s="72" t="s">
        <v>358</v>
      </c>
      <c r="C518" s="8" t="s">
        <v>25</v>
      </c>
      <c r="D518" s="9">
        <v>512</v>
      </c>
      <c r="E518" s="10">
        <v>0.76992481203007523</v>
      </c>
      <c r="F518" s="1"/>
    </row>
    <row r="519" spans="2:8" x14ac:dyDescent="0.25">
      <c r="B519" s="75"/>
      <c r="C519" s="11" t="s">
        <v>42</v>
      </c>
      <c r="D519" s="12">
        <v>118</v>
      </c>
      <c r="E519" s="13">
        <v>0.1774436090225564</v>
      </c>
      <c r="F519" s="1"/>
    </row>
    <row r="520" spans="2:8" x14ac:dyDescent="0.25">
      <c r="B520" s="75"/>
      <c r="C520" s="11" t="s">
        <v>5</v>
      </c>
      <c r="D520" s="12">
        <v>35</v>
      </c>
      <c r="E520" s="13">
        <v>5.2631578947368418E-2</v>
      </c>
      <c r="F520" s="1"/>
    </row>
    <row r="521" spans="2:8" ht="15.75" thickBot="1" x14ac:dyDescent="0.3">
      <c r="B521" s="76"/>
      <c r="C521" s="14" t="s">
        <v>4</v>
      </c>
      <c r="D521" s="15">
        <v>665</v>
      </c>
      <c r="E521" s="16">
        <v>1</v>
      </c>
      <c r="F521" s="1"/>
    </row>
    <row r="522" spans="2:8" x14ac:dyDescent="0.25">
      <c r="B522" s="78" t="s">
        <v>359</v>
      </c>
      <c r="C522" s="8" t="s">
        <v>173</v>
      </c>
      <c r="D522" s="9">
        <v>2</v>
      </c>
      <c r="E522" s="10">
        <v>3.0075187969924814E-3</v>
      </c>
      <c r="F522" s="1"/>
    </row>
    <row r="523" spans="2:8" x14ac:dyDescent="0.25">
      <c r="B523" s="79"/>
      <c r="C523" s="11" t="s">
        <v>174</v>
      </c>
      <c r="D523" s="12">
        <v>3</v>
      </c>
      <c r="E523" s="13">
        <v>4.5112781954887221E-3</v>
      </c>
      <c r="F523" s="1"/>
    </row>
    <row r="524" spans="2:8" ht="15.75" thickBot="1" x14ac:dyDescent="0.3">
      <c r="B524" s="79"/>
      <c r="C524" s="11" t="s">
        <v>175</v>
      </c>
      <c r="D524" s="12">
        <v>1</v>
      </c>
      <c r="E524" s="13">
        <v>1.5037593984962407E-3</v>
      </c>
      <c r="F524" s="1"/>
    </row>
    <row r="525" spans="2:8" x14ac:dyDescent="0.25">
      <c r="B525" s="79"/>
      <c r="C525" s="11" t="s">
        <v>176</v>
      </c>
      <c r="D525" s="12">
        <v>13</v>
      </c>
      <c r="E525" s="13">
        <v>1.9548872180451128E-2</v>
      </c>
      <c r="F525" s="3" t="s">
        <v>29</v>
      </c>
      <c r="G525" s="23">
        <f>SUM(D522:D527)</f>
        <v>72</v>
      </c>
      <c r="H525" s="10">
        <f>G525/$G$531</f>
        <v>0.10827067669172932</v>
      </c>
    </row>
    <row r="526" spans="2:8" x14ac:dyDescent="0.25">
      <c r="B526" s="79"/>
      <c r="C526" s="11" t="s">
        <v>177</v>
      </c>
      <c r="D526" s="12">
        <v>24</v>
      </c>
      <c r="E526" s="13">
        <v>3.6090225563909777E-2</v>
      </c>
      <c r="F526" s="27" t="s">
        <v>30</v>
      </c>
      <c r="G526" s="24">
        <f>SUM(D528:D536)</f>
        <v>298</v>
      </c>
      <c r="H526" s="13">
        <f t="shared" ref="H526:H531" si="4">G526/$G$531</f>
        <v>0.4481203007518797</v>
      </c>
    </row>
    <row r="527" spans="2:8" x14ac:dyDescent="0.25">
      <c r="B527" s="79"/>
      <c r="C527" s="11" t="s">
        <v>178</v>
      </c>
      <c r="D527" s="12">
        <v>29</v>
      </c>
      <c r="E527" s="13">
        <v>4.3609022556390979E-2</v>
      </c>
      <c r="F527" s="27" t="s">
        <v>31</v>
      </c>
      <c r="G527" s="24">
        <f>SUM(D537:D545)</f>
        <v>143</v>
      </c>
      <c r="H527" s="13">
        <f t="shared" si="4"/>
        <v>0.21503759398496242</v>
      </c>
    </row>
    <row r="528" spans="2:8" x14ac:dyDescent="0.25">
      <c r="B528" s="79"/>
      <c r="C528" s="11" t="s">
        <v>179</v>
      </c>
      <c r="D528" s="12">
        <v>29</v>
      </c>
      <c r="E528" s="13">
        <v>4.3609022556390979E-2</v>
      </c>
      <c r="F528" s="27" t="s">
        <v>32</v>
      </c>
      <c r="G528" s="24">
        <f>SUM(D546:D559)</f>
        <v>83</v>
      </c>
      <c r="H528" s="13">
        <f t="shared" si="4"/>
        <v>0.12481203007518797</v>
      </c>
    </row>
    <row r="529" spans="2:8" x14ac:dyDescent="0.25">
      <c r="B529" s="79"/>
      <c r="C529" s="11" t="s">
        <v>180</v>
      </c>
      <c r="D529" s="12">
        <v>34</v>
      </c>
      <c r="E529" s="13">
        <v>5.1127819548872182E-2</v>
      </c>
      <c r="F529" s="27" t="s">
        <v>360</v>
      </c>
      <c r="G529" s="24">
        <f>SUM(D560:D583)</f>
        <v>63</v>
      </c>
      <c r="H529" s="13">
        <f t="shared" si="4"/>
        <v>9.4736842105263161E-2</v>
      </c>
    </row>
    <row r="530" spans="2:8" x14ac:dyDescent="0.25">
      <c r="B530" s="79"/>
      <c r="C530" s="11" t="s">
        <v>181</v>
      </c>
      <c r="D530" s="12">
        <v>39</v>
      </c>
      <c r="E530" s="13">
        <v>5.8646616541353384E-2</v>
      </c>
      <c r="F530" s="2" t="s">
        <v>158</v>
      </c>
      <c r="G530" s="26">
        <v>6</v>
      </c>
      <c r="H530" s="13">
        <f t="shared" si="4"/>
        <v>9.0225563909774441E-3</v>
      </c>
    </row>
    <row r="531" spans="2:8" ht="15.75" thickBot="1" x14ac:dyDescent="0.3">
      <c r="B531" s="79"/>
      <c r="C531" s="11" t="s">
        <v>182</v>
      </c>
      <c r="D531" s="12">
        <v>31</v>
      </c>
      <c r="E531" s="13">
        <v>4.6616541353383466E-2</v>
      </c>
      <c r="F531" s="28" t="s">
        <v>4</v>
      </c>
      <c r="G531" s="25">
        <f>SUM(G525:G530)</f>
        <v>665</v>
      </c>
      <c r="H531" s="16">
        <f t="shared" si="4"/>
        <v>1</v>
      </c>
    </row>
    <row r="532" spans="2:8" x14ac:dyDescent="0.25">
      <c r="B532" s="79"/>
      <c r="C532" s="11" t="s">
        <v>183</v>
      </c>
      <c r="D532" s="12">
        <v>32</v>
      </c>
      <c r="E532" s="13">
        <v>4.8120300751879702E-2</v>
      </c>
      <c r="F532" s="1"/>
    </row>
    <row r="533" spans="2:8" x14ac:dyDescent="0.25">
      <c r="B533" s="79"/>
      <c r="C533" s="11" t="s">
        <v>184</v>
      </c>
      <c r="D533" s="12">
        <v>44</v>
      </c>
      <c r="E533" s="13">
        <v>6.616541353383458E-2</v>
      </c>
      <c r="F533" s="1"/>
    </row>
    <row r="534" spans="2:8" x14ac:dyDescent="0.25">
      <c r="B534" s="79"/>
      <c r="C534" s="11" t="s">
        <v>185</v>
      </c>
      <c r="D534" s="12">
        <v>29</v>
      </c>
      <c r="E534" s="13">
        <v>4.3609022556390979E-2</v>
      </c>
      <c r="F534" s="1"/>
    </row>
    <row r="535" spans="2:8" x14ac:dyDescent="0.25">
      <c r="B535" s="79"/>
      <c r="C535" s="11" t="s">
        <v>186</v>
      </c>
      <c r="D535" s="12">
        <v>29</v>
      </c>
      <c r="E535" s="13">
        <v>4.3609022556390979E-2</v>
      </c>
      <c r="F535" s="1"/>
    </row>
    <row r="536" spans="2:8" x14ac:dyDescent="0.25">
      <c r="B536" s="79"/>
      <c r="C536" s="11" t="s">
        <v>187</v>
      </c>
      <c r="D536" s="12">
        <v>31</v>
      </c>
      <c r="E536" s="13">
        <v>4.6616541353383466E-2</v>
      </c>
      <c r="F536" s="1"/>
    </row>
    <row r="537" spans="2:8" x14ac:dyDescent="0.25">
      <c r="B537" s="79"/>
      <c r="C537" s="11" t="s">
        <v>188</v>
      </c>
      <c r="D537" s="12">
        <v>22</v>
      </c>
      <c r="E537" s="13">
        <v>3.308270676691729E-2</v>
      </c>
      <c r="F537" s="1"/>
    </row>
    <row r="538" spans="2:8" x14ac:dyDescent="0.25">
      <c r="B538" s="79"/>
      <c r="C538" s="11" t="s">
        <v>189</v>
      </c>
      <c r="D538" s="12">
        <v>19</v>
      </c>
      <c r="E538" s="13">
        <v>2.8571428571428571E-2</v>
      </c>
      <c r="F538" s="1"/>
    </row>
    <row r="539" spans="2:8" x14ac:dyDescent="0.25">
      <c r="B539" s="79"/>
      <c r="C539" s="11" t="s">
        <v>190</v>
      </c>
      <c r="D539" s="12">
        <v>14</v>
      </c>
      <c r="E539" s="13">
        <v>2.1052631578947368E-2</v>
      </c>
      <c r="F539" s="1"/>
    </row>
    <row r="540" spans="2:8" x14ac:dyDescent="0.25">
      <c r="B540" s="79"/>
      <c r="C540" s="11" t="s">
        <v>191</v>
      </c>
      <c r="D540" s="12">
        <v>16</v>
      </c>
      <c r="E540" s="13">
        <v>2.4060150375939851E-2</v>
      </c>
      <c r="F540" s="1"/>
    </row>
    <row r="541" spans="2:8" x14ac:dyDescent="0.25">
      <c r="B541" s="79"/>
      <c r="C541" s="11" t="s">
        <v>192</v>
      </c>
      <c r="D541" s="12">
        <v>15</v>
      </c>
      <c r="E541" s="13">
        <v>2.2556390977443604E-2</v>
      </c>
      <c r="F541" s="1"/>
    </row>
    <row r="542" spans="2:8" x14ac:dyDescent="0.25">
      <c r="B542" s="79"/>
      <c r="C542" s="11" t="s">
        <v>193</v>
      </c>
      <c r="D542" s="12">
        <v>15</v>
      </c>
      <c r="E542" s="13">
        <v>2.2556390977443604E-2</v>
      </c>
      <c r="F542" s="1"/>
    </row>
    <row r="543" spans="2:8" x14ac:dyDescent="0.25">
      <c r="B543" s="79"/>
      <c r="C543" s="11" t="s">
        <v>194</v>
      </c>
      <c r="D543" s="12">
        <v>11</v>
      </c>
      <c r="E543" s="13">
        <v>1.6541353383458645E-2</v>
      </c>
      <c r="F543" s="1"/>
    </row>
    <row r="544" spans="2:8" x14ac:dyDescent="0.25">
      <c r="B544" s="79"/>
      <c r="C544" s="11" t="s">
        <v>195</v>
      </c>
      <c r="D544" s="12">
        <v>17</v>
      </c>
      <c r="E544" s="13">
        <v>2.5563909774436091E-2</v>
      </c>
      <c r="F544" s="1"/>
    </row>
    <row r="545" spans="2:6" x14ac:dyDescent="0.25">
      <c r="B545" s="79"/>
      <c r="C545" s="11" t="s">
        <v>196</v>
      </c>
      <c r="D545" s="12">
        <v>14</v>
      </c>
      <c r="E545" s="13">
        <v>2.1052631578947368E-2</v>
      </c>
      <c r="F545" s="1"/>
    </row>
    <row r="546" spans="2:6" x14ac:dyDescent="0.25">
      <c r="B546" s="79"/>
      <c r="C546" s="11" t="s">
        <v>197</v>
      </c>
      <c r="D546" s="12">
        <v>15</v>
      </c>
      <c r="E546" s="13">
        <v>2.2556390977443604E-2</v>
      </c>
      <c r="F546" s="1"/>
    </row>
    <row r="547" spans="2:6" x14ac:dyDescent="0.25">
      <c r="B547" s="79"/>
      <c r="C547" s="11" t="s">
        <v>198</v>
      </c>
      <c r="D547" s="12">
        <v>14</v>
      </c>
      <c r="E547" s="13">
        <v>2.1052631578947368E-2</v>
      </c>
      <c r="F547" s="1"/>
    </row>
    <row r="548" spans="2:6" x14ac:dyDescent="0.25">
      <c r="B548" s="79"/>
      <c r="C548" s="11" t="s">
        <v>199</v>
      </c>
      <c r="D548" s="12">
        <v>10</v>
      </c>
      <c r="E548" s="13">
        <v>1.5037593984962405E-2</v>
      </c>
      <c r="F548" s="1"/>
    </row>
    <row r="549" spans="2:6" x14ac:dyDescent="0.25">
      <c r="B549" s="79"/>
      <c r="C549" s="11" t="s">
        <v>200</v>
      </c>
      <c r="D549" s="12">
        <v>6</v>
      </c>
      <c r="E549" s="13">
        <v>9.0225563909774441E-3</v>
      </c>
      <c r="F549" s="1"/>
    </row>
    <row r="550" spans="2:6" x14ac:dyDescent="0.25">
      <c r="B550" s="79"/>
      <c r="C550" s="11" t="s">
        <v>201</v>
      </c>
      <c r="D550" s="12">
        <v>10</v>
      </c>
      <c r="E550" s="13">
        <v>1.5037593984962405E-2</v>
      </c>
      <c r="F550" s="1"/>
    </row>
    <row r="551" spans="2:6" x14ac:dyDescent="0.25">
      <c r="B551" s="79"/>
      <c r="C551" s="11" t="s">
        <v>202</v>
      </c>
      <c r="D551" s="12">
        <v>3</v>
      </c>
      <c r="E551" s="13">
        <v>4.5112781954887221E-3</v>
      </c>
      <c r="F551" s="1"/>
    </row>
    <row r="552" spans="2:6" x14ac:dyDescent="0.25">
      <c r="B552" s="79"/>
      <c r="C552" s="11" t="s">
        <v>203</v>
      </c>
      <c r="D552" s="12">
        <v>7</v>
      </c>
      <c r="E552" s="13">
        <v>1.0526315789473684E-2</v>
      </c>
      <c r="F552" s="1"/>
    </row>
    <row r="553" spans="2:6" x14ac:dyDescent="0.25">
      <c r="B553" s="79"/>
      <c r="C553" s="11" t="s">
        <v>204</v>
      </c>
      <c r="D553" s="12">
        <v>5</v>
      </c>
      <c r="E553" s="13">
        <v>7.5187969924812026E-3</v>
      </c>
      <c r="F553" s="1"/>
    </row>
    <row r="554" spans="2:6" x14ac:dyDescent="0.25">
      <c r="B554" s="79"/>
      <c r="C554" s="11" t="s">
        <v>205</v>
      </c>
      <c r="D554" s="12">
        <v>2</v>
      </c>
      <c r="E554" s="13">
        <v>3.0075187969924814E-3</v>
      </c>
      <c r="F554" s="1"/>
    </row>
    <row r="555" spans="2:6" x14ac:dyDescent="0.25">
      <c r="B555" s="79"/>
      <c r="C555" s="11" t="s">
        <v>206</v>
      </c>
      <c r="D555" s="12">
        <v>4</v>
      </c>
      <c r="E555" s="13">
        <v>6.0150375939849628E-3</v>
      </c>
      <c r="F555" s="1"/>
    </row>
    <row r="556" spans="2:6" x14ac:dyDescent="0.25">
      <c r="B556" s="79"/>
      <c r="C556" s="11" t="s">
        <v>207</v>
      </c>
      <c r="D556" s="12">
        <v>1</v>
      </c>
      <c r="E556" s="13">
        <v>1.5037593984962407E-3</v>
      </c>
      <c r="F556" s="1"/>
    </row>
    <row r="557" spans="2:6" x14ac:dyDescent="0.25">
      <c r="B557" s="79"/>
      <c r="C557" s="11" t="s">
        <v>208</v>
      </c>
      <c r="D557" s="12">
        <v>1</v>
      </c>
      <c r="E557" s="13">
        <v>1.5037593984962407E-3</v>
      </c>
      <c r="F557" s="1"/>
    </row>
    <row r="558" spans="2:6" x14ac:dyDescent="0.25">
      <c r="B558" s="79"/>
      <c r="C558" s="11" t="s">
        <v>209</v>
      </c>
      <c r="D558" s="12">
        <v>2</v>
      </c>
      <c r="E558" s="13">
        <v>3.0075187969924814E-3</v>
      </c>
      <c r="F558" s="1"/>
    </row>
    <row r="559" spans="2:6" x14ac:dyDescent="0.25">
      <c r="B559" s="79"/>
      <c r="C559" s="11" t="s">
        <v>210</v>
      </c>
      <c r="D559" s="12">
        <v>3</v>
      </c>
      <c r="E559" s="13">
        <v>4.5112781954887221E-3</v>
      </c>
      <c r="F559" s="1"/>
    </row>
    <row r="560" spans="2:6" x14ac:dyDescent="0.25">
      <c r="B560" s="79"/>
      <c r="C560" s="11" t="s">
        <v>211</v>
      </c>
      <c r="D560" s="12">
        <v>1</v>
      </c>
      <c r="E560" s="13">
        <v>1.5037593984962407E-3</v>
      </c>
      <c r="F560" s="1"/>
    </row>
    <row r="561" spans="2:6" x14ac:dyDescent="0.25">
      <c r="B561" s="79"/>
      <c r="C561" s="11" t="s">
        <v>212</v>
      </c>
      <c r="D561" s="12">
        <v>6</v>
      </c>
      <c r="E561" s="13">
        <v>9.0225563909774441E-3</v>
      </c>
      <c r="F561" s="1"/>
    </row>
    <row r="562" spans="2:6" x14ac:dyDescent="0.25">
      <c r="B562" s="79"/>
      <c r="C562" s="11" t="s">
        <v>213</v>
      </c>
      <c r="D562" s="12">
        <v>3</v>
      </c>
      <c r="E562" s="13">
        <v>4.5112781954887221E-3</v>
      </c>
      <c r="F562" s="1"/>
    </row>
    <row r="563" spans="2:6" x14ac:dyDescent="0.25">
      <c r="B563" s="79"/>
      <c r="C563" s="11" t="s">
        <v>214</v>
      </c>
      <c r="D563" s="12">
        <v>2</v>
      </c>
      <c r="E563" s="13">
        <v>3.0075187969924814E-3</v>
      </c>
      <c r="F563" s="1"/>
    </row>
    <row r="564" spans="2:6" x14ac:dyDescent="0.25">
      <c r="B564" s="79"/>
      <c r="C564" s="11" t="s">
        <v>215</v>
      </c>
      <c r="D564" s="12">
        <v>4</v>
      </c>
      <c r="E564" s="13">
        <v>6.0150375939849628E-3</v>
      </c>
      <c r="F564" s="1"/>
    </row>
    <row r="565" spans="2:6" x14ac:dyDescent="0.25">
      <c r="B565" s="79"/>
      <c r="C565" s="11" t="s">
        <v>216</v>
      </c>
      <c r="D565" s="12">
        <v>2</v>
      </c>
      <c r="E565" s="13">
        <v>3.0075187969924814E-3</v>
      </c>
      <c r="F565" s="1"/>
    </row>
    <row r="566" spans="2:6" x14ac:dyDescent="0.25">
      <c r="B566" s="79"/>
      <c r="C566" s="11" t="s">
        <v>217</v>
      </c>
      <c r="D566" s="12">
        <v>5</v>
      </c>
      <c r="E566" s="13">
        <v>7.5187969924812026E-3</v>
      </c>
      <c r="F566" s="1"/>
    </row>
    <row r="567" spans="2:6" x14ac:dyDescent="0.25">
      <c r="B567" s="79"/>
      <c r="C567" s="11" t="s">
        <v>218</v>
      </c>
      <c r="D567" s="12">
        <v>3</v>
      </c>
      <c r="E567" s="13">
        <v>4.5112781954887221E-3</v>
      </c>
      <c r="F567" s="1"/>
    </row>
    <row r="568" spans="2:6" x14ac:dyDescent="0.25">
      <c r="B568" s="79"/>
      <c r="C568" s="11" t="s">
        <v>219</v>
      </c>
      <c r="D568" s="12">
        <v>6</v>
      </c>
      <c r="E568" s="13">
        <v>9.0225563909774441E-3</v>
      </c>
      <c r="F568" s="1"/>
    </row>
    <row r="569" spans="2:6" x14ac:dyDescent="0.25">
      <c r="B569" s="79"/>
      <c r="C569" s="11" t="s">
        <v>220</v>
      </c>
      <c r="D569" s="12">
        <v>3</v>
      </c>
      <c r="E569" s="13">
        <v>4.5112781954887221E-3</v>
      </c>
      <c r="F569" s="1"/>
    </row>
    <row r="570" spans="2:6" x14ac:dyDescent="0.25">
      <c r="B570" s="79"/>
      <c r="C570" s="11" t="s">
        <v>221</v>
      </c>
      <c r="D570" s="12">
        <v>5</v>
      </c>
      <c r="E570" s="13">
        <v>7.5187969924812026E-3</v>
      </c>
      <c r="F570" s="1"/>
    </row>
    <row r="571" spans="2:6" x14ac:dyDescent="0.25">
      <c r="B571" s="79"/>
      <c r="C571" s="11" t="s">
        <v>222</v>
      </c>
      <c r="D571" s="12">
        <v>1</v>
      </c>
      <c r="E571" s="13">
        <v>1.5037593984962407E-3</v>
      </c>
      <c r="F571" s="1"/>
    </row>
    <row r="572" spans="2:6" x14ac:dyDescent="0.25">
      <c r="B572" s="79"/>
      <c r="C572" s="11" t="s">
        <v>223</v>
      </c>
      <c r="D572" s="12">
        <v>2</v>
      </c>
      <c r="E572" s="13">
        <v>3.0075187969924814E-3</v>
      </c>
      <c r="F572" s="1"/>
    </row>
    <row r="573" spans="2:6" x14ac:dyDescent="0.25">
      <c r="B573" s="79"/>
      <c r="C573" s="11" t="s">
        <v>224</v>
      </c>
      <c r="D573" s="12">
        <v>3</v>
      </c>
      <c r="E573" s="13">
        <v>4.5112781954887221E-3</v>
      </c>
      <c r="F573" s="1"/>
    </row>
    <row r="574" spans="2:6" x14ac:dyDescent="0.25">
      <c r="B574" s="79"/>
      <c r="C574" s="11" t="s">
        <v>225</v>
      </c>
      <c r="D574" s="12">
        <v>3</v>
      </c>
      <c r="E574" s="13">
        <v>4.5112781954887221E-3</v>
      </c>
      <c r="F574" s="1"/>
    </row>
    <row r="575" spans="2:6" x14ac:dyDescent="0.25">
      <c r="B575" s="79"/>
      <c r="C575" s="11" t="s">
        <v>226</v>
      </c>
      <c r="D575" s="12">
        <v>2</v>
      </c>
      <c r="E575" s="13">
        <v>3.0075187969924814E-3</v>
      </c>
      <c r="F575" s="1"/>
    </row>
    <row r="576" spans="2:6" x14ac:dyDescent="0.25">
      <c r="B576" s="79"/>
      <c r="C576" s="11" t="s">
        <v>227</v>
      </c>
      <c r="D576" s="12">
        <v>2</v>
      </c>
      <c r="E576" s="13">
        <v>3.0075187969924814E-3</v>
      </c>
      <c r="F576" s="1"/>
    </row>
    <row r="577" spans="2:6" x14ac:dyDescent="0.25">
      <c r="B577" s="79"/>
      <c r="C577" s="11" t="s">
        <v>228</v>
      </c>
      <c r="D577" s="12">
        <v>2</v>
      </c>
      <c r="E577" s="13">
        <v>3.0075187969924814E-3</v>
      </c>
      <c r="F577" s="1"/>
    </row>
    <row r="578" spans="2:6" x14ac:dyDescent="0.25">
      <c r="B578" s="79"/>
      <c r="C578" s="11" t="s">
        <v>229</v>
      </c>
      <c r="D578" s="12">
        <v>1</v>
      </c>
      <c r="E578" s="13">
        <v>1.5037593984962407E-3</v>
      </c>
      <c r="F578" s="1"/>
    </row>
    <row r="579" spans="2:6" x14ac:dyDescent="0.25">
      <c r="B579" s="79"/>
      <c r="C579" s="11" t="s">
        <v>230</v>
      </c>
      <c r="D579" s="12">
        <v>1</v>
      </c>
      <c r="E579" s="13">
        <v>1.5037593984962407E-3</v>
      </c>
      <c r="F579" s="1"/>
    </row>
    <row r="580" spans="2:6" x14ac:dyDescent="0.25">
      <c r="B580" s="79"/>
      <c r="C580" s="11" t="s">
        <v>231</v>
      </c>
      <c r="D580" s="12">
        <v>2</v>
      </c>
      <c r="E580" s="13">
        <v>3.0075187969924814E-3</v>
      </c>
      <c r="F580" s="1"/>
    </row>
    <row r="581" spans="2:6" x14ac:dyDescent="0.25">
      <c r="B581" s="79"/>
      <c r="C581" s="11" t="s">
        <v>232</v>
      </c>
      <c r="D581" s="12">
        <v>1</v>
      </c>
      <c r="E581" s="13">
        <v>1.5037593984962407E-3</v>
      </c>
      <c r="F581" s="1"/>
    </row>
    <row r="582" spans="2:6" x14ac:dyDescent="0.25">
      <c r="B582" s="79"/>
      <c r="C582" s="11" t="s">
        <v>233</v>
      </c>
      <c r="D582" s="12">
        <v>2</v>
      </c>
      <c r="E582" s="13">
        <v>3.0075187969924814E-3</v>
      </c>
      <c r="F582" s="1"/>
    </row>
    <row r="583" spans="2:6" x14ac:dyDescent="0.25">
      <c r="B583" s="79"/>
      <c r="C583" s="11" t="s">
        <v>234</v>
      </c>
      <c r="D583" s="12">
        <v>1</v>
      </c>
      <c r="E583" s="13">
        <v>1.5037593984962407E-3</v>
      </c>
      <c r="F583" s="1"/>
    </row>
    <row r="584" spans="2:6" x14ac:dyDescent="0.25">
      <c r="B584" s="79"/>
      <c r="C584" s="11" t="s">
        <v>158</v>
      </c>
      <c r="D584" s="12">
        <v>6</v>
      </c>
      <c r="E584" s="13">
        <v>9.0225563909774441E-3</v>
      </c>
      <c r="F584" s="1"/>
    </row>
    <row r="585" spans="2:6" ht="15.75" thickBot="1" x14ac:dyDescent="0.3">
      <c r="B585" s="80"/>
      <c r="C585" s="14" t="s">
        <v>4</v>
      </c>
      <c r="D585" s="15">
        <v>665</v>
      </c>
      <c r="E585" s="16">
        <v>1</v>
      </c>
      <c r="F585" s="1"/>
    </row>
    <row r="586" spans="2:6" x14ac:dyDescent="0.25">
      <c r="B586" s="77" t="s">
        <v>361</v>
      </c>
      <c r="C586" s="8" t="s">
        <v>235</v>
      </c>
      <c r="D586" s="9">
        <v>331</v>
      </c>
      <c r="E586" s="10">
        <v>0.49774436090225566</v>
      </c>
      <c r="F586" s="1"/>
    </row>
    <row r="587" spans="2:6" x14ac:dyDescent="0.25">
      <c r="B587" s="75"/>
      <c r="C587" s="11" t="s">
        <v>236</v>
      </c>
      <c r="D587" s="12">
        <v>331</v>
      </c>
      <c r="E587" s="13">
        <v>0.49774436090225566</v>
      </c>
      <c r="F587" s="1"/>
    </row>
    <row r="588" spans="2:6" x14ac:dyDescent="0.25">
      <c r="B588" s="75"/>
      <c r="C588" s="11" t="s">
        <v>5</v>
      </c>
      <c r="D588" s="12">
        <v>3</v>
      </c>
      <c r="E588" s="13">
        <v>4.5112781954887221E-3</v>
      </c>
      <c r="F588" s="1"/>
    </row>
    <row r="589" spans="2:6" ht="15.75" thickBot="1" x14ac:dyDescent="0.3">
      <c r="B589" s="76"/>
      <c r="C589" s="14" t="s">
        <v>4</v>
      </c>
      <c r="D589" s="15">
        <v>665</v>
      </c>
      <c r="E589" s="16">
        <v>1</v>
      </c>
      <c r="F589" s="1"/>
    </row>
    <row r="590" spans="2:6" x14ac:dyDescent="0.25">
      <c r="B590" s="77" t="s">
        <v>362</v>
      </c>
      <c r="C590" s="8" t="s">
        <v>237</v>
      </c>
      <c r="D590" s="9">
        <v>8</v>
      </c>
      <c r="E590" s="10">
        <v>1.2030075187969926E-2</v>
      </c>
      <c r="F590" s="1"/>
    </row>
    <row r="591" spans="2:6" x14ac:dyDescent="0.25">
      <c r="B591" s="75"/>
      <c r="C591" s="11" t="s">
        <v>238</v>
      </c>
      <c r="D591" s="12">
        <v>76</v>
      </c>
      <c r="E591" s="13">
        <v>0.11428571428571428</v>
      </c>
      <c r="F591" s="1"/>
    </row>
    <row r="592" spans="2:6" x14ac:dyDescent="0.25">
      <c r="B592" s="75"/>
      <c r="C592" s="11" t="s">
        <v>239</v>
      </c>
      <c r="D592" s="12">
        <v>264</v>
      </c>
      <c r="E592" s="13">
        <v>0.39699248120300751</v>
      </c>
      <c r="F592" s="1"/>
    </row>
    <row r="593" spans="2:6" x14ac:dyDescent="0.25">
      <c r="B593" s="75"/>
      <c r="C593" s="11" t="s">
        <v>240</v>
      </c>
      <c r="D593" s="12">
        <v>170</v>
      </c>
      <c r="E593" s="13">
        <v>0.25563909774436089</v>
      </c>
      <c r="F593" s="1"/>
    </row>
    <row r="594" spans="2:6" x14ac:dyDescent="0.25">
      <c r="B594" s="75"/>
      <c r="C594" s="11" t="s">
        <v>241</v>
      </c>
      <c r="D594" s="12">
        <v>81</v>
      </c>
      <c r="E594" s="13">
        <v>0.12180451127819548</v>
      </c>
      <c r="F594" s="1"/>
    </row>
    <row r="595" spans="2:6" x14ac:dyDescent="0.25">
      <c r="B595" s="75"/>
      <c r="C595" s="11" t="s">
        <v>242</v>
      </c>
      <c r="D595" s="12">
        <v>45</v>
      </c>
      <c r="E595" s="13">
        <v>6.7669172932330823E-2</v>
      </c>
      <c r="F595" s="1"/>
    </row>
    <row r="596" spans="2:6" x14ac:dyDescent="0.25">
      <c r="B596" s="75"/>
      <c r="C596" s="11" t="s">
        <v>5</v>
      </c>
      <c r="D596" s="12">
        <v>21</v>
      </c>
      <c r="E596" s="13">
        <v>3.1578947368421054E-2</v>
      </c>
      <c r="F596" s="1"/>
    </row>
    <row r="597" spans="2:6" ht="15.75" thickBot="1" x14ac:dyDescent="0.3">
      <c r="B597" s="76"/>
      <c r="C597" s="14" t="s">
        <v>4</v>
      </c>
      <c r="D597" s="15">
        <v>665</v>
      </c>
      <c r="E597" s="16">
        <v>1</v>
      </c>
      <c r="F597" s="1"/>
    </row>
    <row r="598" spans="2:6" x14ac:dyDescent="0.25">
      <c r="B598" s="77" t="s">
        <v>363</v>
      </c>
      <c r="C598" s="8" t="s">
        <v>245</v>
      </c>
      <c r="D598" s="9">
        <v>6</v>
      </c>
      <c r="E598" s="10">
        <v>9.0225563909774441E-3</v>
      </c>
      <c r="F598" s="1"/>
    </row>
    <row r="599" spans="2:6" x14ac:dyDescent="0.25">
      <c r="B599" s="75"/>
      <c r="C599" s="11" t="s">
        <v>247</v>
      </c>
      <c r="D599" s="12">
        <v>43</v>
      </c>
      <c r="E599" s="13">
        <v>6.4661654135338351E-2</v>
      </c>
      <c r="F599" s="1"/>
    </row>
    <row r="600" spans="2:6" x14ac:dyDescent="0.25">
      <c r="B600" s="75"/>
      <c r="C600" s="11" t="s">
        <v>246</v>
      </c>
      <c r="D600" s="12">
        <v>91</v>
      </c>
      <c r="E600" s="13">
        <v>0.1368421052631579</v>
      </c>
      <c r="F600" s="1"/>
    </row>
    <row r="601" spans="2:6" x14ac:dyDescent="0.25">
      <c r="B601" s="75"/>
      <c r="C601" s="11" t="s">
        <v>243</v>
      </c>
      <c r="D601" s="12">
        <v>72</v>
      </c>
      <c r="E601" s="13">
        <v>0.10827067669172932</v>
      </c>
      <c r="F601" s="1"/>
    </row>
    <row r="602" spans="2:6" x14ac:dyDescent="0.25">
      <c r="B602" s="75"/>
      <c r="C602" s="11" t="s">
        <v>249</v>
      </c>
      <c r="D602" s="12">
        <v>162</v>
      </c>
      <c r="E602" s="13">
        <v>0.24360902255639097</v>
      </c>
      <c r="F602" s="1"/>
    </row>
    <row r="603" spans="2:6" x14ac:dyDescent="0.25">
      <c r="B603" s="75"/>
      <c r="C603" s="11" t="s">
        <v>248</v>
      </c>
      <c r="D603" s="12">
        <v>184</v>
      </c>
      <c r="E603" s="13">
        <v>0.27669172932330827</v>
      </c>
      <c r="F603" s="1"/>
    </row>
    <row r="604" spans="2:6" x14ac:dyDescent="0.25">
      <c r="B604" s="75"/>
      <c r="C604" s="11" t="s">
        <v>244</v>
      </c>
      <c r="D604" s="12">
        <v>94</v>
      </c>
      <c r="E604" s="13">
        <v>0.14135338345864662</v>
      </c>
      <c r="F604" s="1"/>
    </row>
    <row r="605" spans="2:6" x14ac:dyDescent="0.25">
      <c r="B605" s="75"/>
      <c r="C605" s="11" t="s">
        <v>5</v>
      </c>
      <c r="D605" s="12">
        <v>13</v>
      </c>
      <c r="E605" s="13">
        <v>1.9548872180451128E-2</v>
      </c>
      <c r="F605" s="1"/>
    </row>
    <row r="606" spans="2:6" ht="15.75" thickBot="1" x14ac:dyDescent="0.3">
      <c r="B606" s="76"/>
      <c r="C606" s="14" t="s">
        <v>4</v>
      </c>
      <c r="D606" s="15">
        <v>665</v>
      </c>
      <c r="E606" s="16">
        <v>1</v>
      </c>
      <c r="F606" s="1"/>
    </row>
    <row r="607" spans="2:6" x14ac:dyDescent="0.25">
      <c r="B607" s="77" t="s">
        <v>364</v>
      </c>
      <c r="C607" s="8" t="s">
        <v>254</v>
      </c>
      <c r="D607" s="9">
        <v>207</v>
      </c>
      <c r="E607" s="10">
        <v>0.31127819548872182</v>
      </c>
      <c r="F607" s="1"/>
    </row>
    <row r="608" spans="2:6" x14ac:dyDescent="0.25">
      <c r="B608" s="75"/>
      <c r="C608" s="11" t="s">
        <v>251</v>
      </c>
      <c r="D608" s="12">
        <v>131</v>
      </c>
      <c r="E608" s="13">
        <v>0.19699248120300752</v>
      </c>
      <c r="F608" s="1"/>
    </row>
    <row r="609" spans="2:6" x14ac:dyDescent="0.25">
      <c r="B609" s="75"/>
      <c r="C609" s="11" t="s">
        <v>255</v>
      </c>
      <c r="D609" s="12">
        <v>88</v>
      </c>
      <c r="E609" s="13">
        <v>0.13233082706766916</v>
      </c>
      <c r="F609" s="1"/>
    </row>
    <row r="610" spans="2:6" x14ac:dyDescent="0.25">
      <c r="B610" s="75"/>
      <c r="C610" s="11" t="s">
        <v>252</v>
      </c>
      <c r="D610" s="12">
        <v>11</v>
      </c>
      <c r="E610" s="13">
        <v>1.6541353383458645E-2</v>
      </c>
      <c r="F610" s="1"/>
    </row>
    <row r="611" spans="2:6" x14ac:dyDescent="0.25">
      <c r="B611" s="75"/>
      <c r="C611" s="11" t="s">
        <v>250</v>
      </c>
      <c r="D611" s="12">
        <v>33</v>
      </c>
      <c r="E611" s="13">
        <v>4.9624060150375938E-2</v>
      </c>
      <c r="F611" s="1"/>
    </row>
    <row r="612" spans="2:6" x14ac:dyDescent="0.25">
      <c r="B612" s="75"/>
      <c r="C612" s="11" t="s">
        <v>253</v>
      </c>
      <c r="D612" s="12">
        <v>12</v>
      </c>
      <c r="E612" s="13">
        <v>1.8045112781954888E-2</v>
      </c>
      <c r="F612" s="1"/>
    </row>
    <row r="613" spans="2:6" x14ac:dyDescent="0.25">
      <c r="B613" s="75"/>
      <c r="C613" s="18" t="s">
        <v>365</v>
      </c>
      <c r="D613" s="12">
        <v>20</v>
      </c>
      <c r="E613" s="13">
        <v>3.007518796992481E-2</v>
      </c>
      <c r="F613" s="1"/>
    </row>
    <row r="614" spans="2:6" x14ac:dyDescent="0.25">
      <c r="B614" s="75"/>
      <c r="C614" s="11" t="s">
        <v>5</v>
      </c>
      <c r="D614" s="12">
        <v>163</v>
      </c>
      <c r="E614" s="13">
        <v>0.2451127819548872</v>
      </c>
      <c r="F614" s="1"/>
    </row>
    <row r="615" spans="2:6" ht="15.75" thickBot="1" x14ac:dyDescent="0.3">
      <c r="B615" s="76"/>
      <c r="C615" s="14" t="s">
        <v>4</v>
      </c>
      <c r="D615" s="15">
        <v>665</v>
      </c>
      <c r="E615" s="16">
        <v>1</v>
      </c>
      <c r="F615" s="1"/>
    </row>
    <row r="616" spans="2:6" x14ac:dyDescent="0.25">
      <c r="B616" s="77" t="s">
        <v>366</v>
      </c>
      <c r="C616" s="21" t="s">
        <v>377</v>
      </c>
      <c r="D616" s="9">
        <v>168</v>
      </c>
      <c r="E616" s="10">
        <f>D616/665</f>
        <v>0.25263157894736843</v>
      </c>
      <c r="F616" s="1"/>
    </row>
    <row r="617" spans="2:6" x14ac:dyDescent="0.25">
      <c r="B617" s="75"/>
      <c r="C617" s="22" t="s">
        <v>378</v>
      </c>
      <c r="D617" s="12">
        <v>50</v>
      </c>
      <c r="E617" s="13">
        <f>D617/665</f>
        <v>7.5187969924812026E-2</v>
      </c>
      <c r="F617" s="1"/>
    </row>
    <row r="618" spans="2:6" x14ac:dyDescent="0.25">
      <c r="B618" s="75"/>
      <c r="C618" s="22" t="s">
        <v>391</v>
      </c>
      <c r="D618" s="12">
        <v>13</v>
      </c>
      <c r="E618" s="13">
        <f t="shared" ref="E618:E636" si="5">D618/665</f>
        <v>1.9548872180451128E-2</v>
      </c>
      <c r="F618" s="1"/>
    </row>
    <row r="619" spans="2:6" x14ac:dyDescent="0.25">
      <c r="B619" s="75"/>
      <c r="C619" s="22" t="s">
        <v>379</v>
      </c>
      <c r="D619" s="12">
        <v>14</v>
      </c>
      <c r="E619" s="13">
        <f t="shared" si="5"/>
        <v>2.1052631578947368E-2</v>
      </c>
      <c r="F619" s="1"/>
    </row>
    <row r="620" spans="2:6" x14ac:dyDescent="0.25">
      <c r="B620" s="75"/>
      <c r="C620" s="22" t="s">
        <v>392</v>
      </c>
      <c r="D620" s="12">
        <v>7</v>
      </c>
      <c r="E620" s="13">
        <f t="shared" si="5"/>
        <v>1.0526315789473684E-2</v>
      </c>
      <c r="F620" s="1"/>
    </row>
    <row r="621" spans="2:6" x14ac:dyDescent="0.25">
      <c r="B621" s="75"/>
      <c r="C621" s="22" t="s">
        <v>380</v>
      </c>
      <c r="D621" s="12">
        <v>5</v>
      </c>
      <c r="E621" s="13">
        <f t="shared" si="5"/>
        <v>7.5187969924812026E-3</v>
      </c>
      <c r="F621" s="1"/>
    </row>
    <row r="622" spans="2:6" x14ac:dyDescent="0.25">
      <c r="B622" s="75"/>
      <c r="C622" s="22" t="s">
        <v>381</v>
      </c>
      <c r="D622" s="12">
        <v>19</v>
      </c>
      <c r="E622" s="13">
        <f t="shared" si="5"/>
        <v>2.8571428571428571E-2</v>
      </c>
      <c r="F622" s="1"/>
    </row>
    <row r="623" spans="2:6" x14ac:dyDescent="0.25">
      <c r="B623" s="75"/>
      <c r="C623" s="22" t="s">
        <v>382</v>
      </c>
      <c r="D623" s="12">
        <v>34</v>
      </c>
      <c r="E623" s="13">
        <f t="shared" si="5"/>
        <v>5.1127819548872182E-2</v>
      </c>
      <c r="F623" s="1"/>
    </row>
    <row r="624" spans="2:6" x14ac:dyDescent="0.25">
      <c r="B624" s="75"/>
      <c r="C624" s="22" t="s">
        <v>393</v>
      </c>
      <c r="D624" s="12">
        <v>20</v>
      </c>
      <c r="E624" s="13">
        <f t="shared" si="5"/>
        <v>3.007518796992481E-2</v>
      </c>
      <c r="F624" s="1"/>
    </row>
    <row r="625" spans="2:6" x14ac:dyDescent="0.25">
      <c r="B625" s="75"/>
      <c r="C625" s="22" t="s">
        <v>383</v>
      </c>
      <c r="D625" s="12">
        <v>65</v>
      </c>
      <c r="E625" s="13">
        <f t="shared" si="5"/>
        <v>9.7744360902255634E-2</v>
      </c>
      <c r="F625" s="1"/>
    </row>
    <row r="626" spans="2:6" x14ac:dyDescent="0.25">
      <c r="B626" s="75"/>
      <c r="C626" s="22" t="s">
        <v>384</v>
      </c>
      <c r="D626" s="12">
        <v>124</v>
      </c>
      <c r="E626" s="13">
        <f t="shared" si="5"/>
        <v>0.18646616541353384</v>
      </c>
      <c r="F626" s="1"/>
    </row>
    <row r="627" spans="2:6" x14ac:dyDescent="0.25">
      <c r="B627" s="75"/>
      <c r="C627" s="22" t="s">
        <v>385</v>
      </c>
      <c r="D627" s="12">
        <v>10</v>
      </c>
      <c r="E627" s="13">
        <f t="shared" si="5"/>
        <v>1.5037593984962405E-2</v>
      </c>
      <c r="F627" s="1"/>
    </row>
    <row r="628" spans="2:6" x14ac:dyDescent="0.25">
      <c r="B628" s="75"/>
      <c r="C628" s="22" t="s">
        <v>386</v>
      </c>
      <c r="D628" s="12">
        <v>29</v>
      </c>
      <c r="E628" s="13">
        <f t="shared" si="5"/>
        <v>4.3609022556390979E-2</v>
      </c>
      <c r="F628" s="1"/>
    </row>
    <row r="629" spans="2:6" x14ac:dyDescent="0.25">
      <c r="B629" s="75"/>
      <c r="C629" s="22" t="s">
        <v>394</v>
      </c>
      <c r="D629" s="12">
        <v>10</v>
      </c>
      <c r="E629" s="13">
        <f t="shared" si="5"/>
        <v>1.5037593984962405E-2</v>
      </c>
      <c r="F629" s="1"/>
    </row>
    <row r="630" spans="2:6" x14ac:dyDescent="0.25">
      <c r="B630" s="75"/>
      <c r="C630" s="22" t="s">
        <v>387</v>
      </c>
      <c r="D630" s="12">
        <v>4</v>
      </c>
      <c r="E630" s="13">
        <f t="shared" si="5"/>
        <v>6.0150375939849628E-3</v>
      </c>
      <c r="F630" s="1"/>
    </row>
    <row r="631" spans="2:6" x14ac:dyDescent="0.25">
      <c r="B631" s="75"/>
      <c r="C631" s="22" t="s">
        <v>388</v>
      </c>
      <c r="D631" s="12">
        <v>13</v>
      </c>
      <c r="E631" s="13">
        <f t="shared" si="5"/>
        <v>1.9548872180451128E-2</v>
      </c>
      <c r="F631" s="1"/>
    </row>
    <row r="632" spans="2:6" x14ac:dyDescent="0.25">
      <c r="B632" s="75"/>
      <c r="C632" s="22" t="s">
        <v>389</v>
      </c>
      <c r="D632" s="12">
        <v>5</v>
      </c>
      <c r="E632" s="13">
        <f t="shared" si="5"/>
        <v>7.5187969924812026E-3</v>
      </c>
      <c r="F632" s="1"/>
    </row>
    <row r="633" spans="2:6" x14ac:dyDescent="0.25">
      <c r="B633" s="75"/>
      <c r="C633" s="22" t="s">
        <v>390</v>
      </c>
      <c r="D633" s="12">
        <v>11</v>
      </c>
      <c r="E633" s="13">
        <f t="shared" si="5"/>
        <v>1.6541353383458645E-2</v>
      </c>
      <c r="F633" s="1"/>
    </row>
    <row r="634" spans="2:6" x14ac:dyDescent="0.25">
      <c r="B634" s="75"/>
      <c r="C634" s="22" t="s">
        <v>395</v>
      </c>
      <c r="D634" s="12">
        <v>10</v>
      </c>
      <c r="E634" s="13">
        <f t="shared" si="5"/>
        <v>1.5037593984962405E-2</v>
      </c>
      <c r="F634" s="1"/>
    </row>
    <row r="635" spans="2:6" x14ac:dyDescent="0.25">
      <c r="B635" s="75"/>
      <c r="C635" s="22" t="s">
        <v>396</v>
      </c>
      <c r="D635" s="12">
        <v>39</v>
      </c>
      <c r="E635" s="13">
        <f t="shared" si="5"/>
        <v>5.8646616541353384E-2</v>
      </c>
      <c r="F635" s="1"/>
    </row>
    <row r="636" spans="2:6" x14ac:dyDescent="0.25">
      <c r="B636" s="75"/>
      <c r="C636" s="29" t="s">
        <v>158</v>
      </c>
      <c r="D636" s="12">
        <v>15</v>
      </c>
      <c r="E636" s="13">
        <f t="shared" si="5"/>
        <v>2.2556390977443608E-2</v>
      </c>
      <c r="F636" s="1"/>
    </row>
    <row r="637" spans="2:6" ht="15.75" thickBot="1" x14ac:dyDescent="0.3">
      <c r="B637" s="76"/>
      <c r="C637" s="14" t="s">
        <v>4</v>
      </c>
      <c r="D637" s="15">
        <v>665</v>
      </c>
      <c r="E637" s="16">
        <v>1</v>
      </c>
      <c r="F637" s="1"/>
    </row>
    <row r="638" spans="2:6" x14ac:dyDescent="0.25">
      <c r="B638" s="77" t="s">
        <v>367</v>
      </c>
      <c r="C638" s="8" t="s">
        <v>42</v>
      </c>
      <c r="D638" s="9">
        <v>34</v>
      </c>
      <c r="E638" s="10">
        <v>5.1127819548872182E-2</v>
      </c>
      <c r="F638" s="1"/>
    </row>
    <row r="639" spans="2:6" x14ac:dyDescent="0.25">
      <c r="B639" s="75"/>
      <c r="C639" s="11" t="s">
        <v>5</v>
      </c>
      <c r="D639" s="12">
        <v>1</v>
      </c>
      <c r="E639" s="13">
        <v>1.5037593984962407E-3</v>
      </c>
      <c r="F639" s="1"/>
    </row>
    <row r="640" spans="2:6" x14ac:dyDescent="0.25">
      <c r="B640" s="75"/>
      <c r="C640" s="11" t="s">
        <v>25</v>
      </c>
      <c r="D640" s="12">
        <v>630</v>
      </c>
      <c r="E640" s="13">
        <v>0.94736842105263153</v>
      </c>
      <c r="F640" s="1"/>
    </row>
    <row r="641" spans="2:6" ht="15.75" thickBot="1" x14ac:dyDescent="0.3">
      <c r="B641" s="76"/>
      <c r="C641" s="14" t="s">
        <v>4</v>
      </c>
      <c r="D641" s="15">
        <v>665</v>
      </c>
      <c r="E641" s="16">
        <v>1</v>
      </c>
      <c r="F641" s="1"/>
    </row>
    <row r="642" spans="2:6" x14ac:dyDescent="0.25">
      <c r="B642" s="77" t="s">
        <v>368</v>
      </c>
      <c r="C642" s="8" t="s">
        <v>257</v>
      </c>
      <c r="D642" s="9">
        <v>3</v>
      </c>
      <c r="E642" s="10">
        <v>4.5112781954887221E-3</v>
      </c>
      <c r="F642" s="1"/>
    </row>
    <row r="643" spans="2:6" x14ac:dyDescent="0.25">
      <c r="B643" s="75"/>
      <c r="C643" s="11" t="s">
        <v>258</v>
      </c>
      <c r="D643" s="12">
        <v>31</v>
      </c>
      <c r="E643" s="13">
        <v>4.6616541353383466E-2</v>
      </c>
      <c r="F643" s="1"/>
    </row>
    <row r="644" spans="2:6" x14ac:dyDescent="0.25">
      <c r="B644" s="75"/>
      <c r="C644" s="11" t="s">
        <v>24</v>
      </c>
      <c r="D644" s="12">
        <v>630</v>
      </c>
      <c r="E644" s="13">
        <v>0.94736842105263153</v>
      </c>
      <c r="F644" s="1"/>
    </row>
    <row r="645" spans="2:6" x14ac:dyDescent="0.25">
      <c r="B645" s="75"/>
      <c r="C645" s="11" t="s">
        <v>5</v>
      </c>
      <c r="D645" s="12">
        <v>1</v>
      </c>
      <c r="E645" s="13">
        <v>1.5037593984962407E-3</v>
      </c>
      <c r="F645" s="1"/>
    </row>
    <row r="646" spans="2:6" ht="15.75" thickBot="1" x14ac:dyDescent="0.3">
      <c r="B646" s="76"/>
      <c r="C646" s="14" t="s">
        <v>4</v>
      </c>
      <c r="D646" s="15">
        <v>665</v>
      </c>
      <c r="E646" s="16">
        <v>1</v>
      </c>
      <c r="F646" s="1"/>
    </row>
    <row r="647" spans="2:6" x14ac:dyDescent="0.25">
      <c r="B647" s="77" t="s">
        <v>369</v>
      </c>
      <c r="C647" s="8" t="s">
        <v>259</v>
      </c>
      <c r="D647" s="9">
        <v>1</v>
      </c>
      <c r="E647" s="10">
        <v>1.5037593984962407E-3</v>
      </c>
      <c r="F647" s="1"/>
    </row>
    <row r="648" spans="2:6" x14ac:dyDescent="0.25">
      <c r="B648" s="75"/>
      <c r="C648" s="11" t="s">
        <v>260</v>
      </c>
      <c r="D648" s="12">
        <v>1</v>
      </c>
      <c r="E648" s="13">
        <v>1.5037593984962407E-3</v>
      </c>
      <c r="F648" s="1"/>
    </row>
    <row r="649" spans="2:6" x14ac:dyDescent="0.25">
      <c r="B649" s="75"/>
      <c r="C649" s="11" t="s">
        <v>261</v>
      </c>
      <c r="D649" s="12">
        <v>1</v>
      </c>
      <c r="E649" s="13">
        <v>1.5037593984962407E-3</v>
      </c>
      <c r="F649" s="1"/>
    </row>
    <row r="650" spans="2:6" x14ac:dyDescent="0.25">
      <c r="B650" s="75"/>
      <c r="C650" s="11" t="s">
        <v>262</v>
      </c>
      <c r="D650" s="12">
        <v>1</v>
      </c>
      <c r="E650" s="13">
        <v>1.5037593984962407E-3</v>
      </c>
      <c r="F650" s="1"/>
    </row>
    <row r="651" spans="2:6" x14ac:dyDescent="0.25">
      <c r="B651" s="75"/>
      <c r="C651" s="11" t="s">
        <v>263</v>
      </c>
      <c r="D651" s="12">
        <v>1</v>
      </c>
      <c r="E651" s="13">
        <v>1.5037593984962407E-3</v>
      </c>
      <c r="F651" s="1"/>
    </row>
    <row r="652" spans="2:6" x14ac:dyDescent="0.25">
      <c r="B652" s="75"/>
      <c r="C652" s="11" t="s">
        <v>264</v>
      </c>
      <c r="D652" s="12">
        <v>20</v>
      </c>
      <c r="E652" s="13">
        <v>3.007518796992481E-2</v>
      </c>
      <c r="F652" s="1"/>
    </row>
    <row r="653" spans="2:6" x14ac:dyDescent="0.25">
      <c r="B653" s="75"/>
      <c r="C653" s="11" t="s">
        <v>265</v>
      </c>
      <c r="D653" s="12">
        <v>1</v>
      </c>
      <c r="E653" s="13">
        <v>1.5037593984962407E-3</v>
      </c>
      <c r="F653" s="1"/>
    </row>
    <row r="654" spans="2:6" x14ac:dyDescent="0.25">
      <c r="B654" s="75"/>
      <c r="C654" s="11" t="s">
        <v>266</v>
      </c>
      <c r="D654" s="12">
        <v>1</v>
      </c>
      <c r="E654" s="13">
        <v>1.5037593984962407E-3</v>
      </c>
      <c r="F654" s="1"/>
    </row>
    <row r="655" spans="2:6" x14ac:dyDescent="0.25">
      <c r="B655" s="75"/>
      <c r="C655" s="11" t="s">
        <v>267</v>
      </c>
      <c r="D655" s="12">
        <v>1</v>
      </c>
      <c r="E655" s="13">
        <v>1.5037593984962407E-3</v>
      </c>
      <c r="F655" s="1"/>
    </row>
    <row r="656" spans="2:6" x14ac:dyDescent="0.25">
      <c r="B656" s="75"/>
      <c r="C656" s="11" t="s">
        <v>268</v>
      </c>
      <c r="D656" s="12">
        <v>1</v>
      </c>
      <c r="E656" s="13">
        <v>1.5037593984962407E-3</v>
      </c>
      <c r="F656" s="1"/>
    </row>
    <row r="657" spans="2:6" x14ac:dyDescent="0.25">
      <c r="B657" s="75"/>
      <c r="C657" s="11" t="s">
        <v>269</v>
      </c>
      <c r="D657" s="12">
        <v>1</v>
      </c>
      <c r="E657" s="13">
        <v>1.5037593984962407E-3</v>
      </c>
      <c r="F657" s="1"/>
    </row>
    <row r="658" spans="2:6" x14ac:dyDescent="0.25">
      <c r="B658" s="75"/>
      <c r="C658" s="11" t="s">
        <v>270</v>
      </c>
      <c r="D658" s="12">
        <v>1</v>
      </c>
      <c r="E658" s="13">
        <v>1.5037593984962407E-3</v>
      </c>
      <c r="F658" s="1"/>
    </row>
    <row r="659" spans="2:6" x14ac:dyDescent="0.25">
      <c r="B659" s="75"/>
      <c r="C659" s="18" t="s">
        <v>158</v>
      </c>
      <c r="D659" s="12">
        <v>4</v>
      </c>
      <c r="E659" s="13">
        <v>6.0150375939849628E-3</v>
      </c>
      <c r="F659" s="1"/>
    </row>
    <row r="660" spans="2:6" x14ac:dyDescent="0.25">
      <c r="B660" s="75"/>
      <c r="C660" s="11" t="s">
        <v>24</v>
      </c>
      <c r="D660" s="12">
        <v>630</v>
      </c>
      <c r="E660" s="13">
        <v>0.94736842105263153</v>
      </c>
      <c r="F660" s="1"/>
    </row>
    <row r="661" spans="2:6" ht="15.75" thickBot="1" x14ac:dyDescent="0.3">
      <c r="B661" s="76"/>
      <c r="C661" s="14" t="s">
        <v>4</v>
      </c>
      <c r="D661" s="15">
        <v>665</v>
      </c>
      <c r="E661" s="16">
        <v>1</v>
      </c>
      <c r="F661" s="1"/>
    </row>
    <row r="662" spans="2:6" x14ac:dyDescent="0.25">
      <c r="B662" s="77" t="s">
        <v>370</v>
      </c>
      <c r="C662" s="8" t="s">
        <v>54</v>
      </c>
      <c r="D662" s="9">
        <v>6</v>
      </c>
      <c r="E662" s="10">
        <v>9.0225563909774441E-3</v>
      </c>
      <c r="F662" s="1"/>
    </row>
    <row r="663" spans="2:6" x14ac:dyDescent="0.25">
      <c r="B663" s="75"/>
      <c r="C663" s="11" t="s">
        <v>271</v>
      </c>
      <c r="D663" s="12">
        <v>2</v>
      </c>
      <c r="E663" s="13">
        <v>3.0075187969924814E-3</v>
      </c>
      <c r="F663" s="1"/>
    </row>
    <row r="664" spans="2:6" x14ac:dyDescent="0.25">
      <c r="B664" s="75"/>
      <c r="C664" s="11" t="s">
        <v>272</v>
      </c>
      <c r="D664" s="12">
        <v>1</v>
      </c>
      <c r="E664" s="13">
        <v>1.5037593984962407E-3</v>
      </c>
      <c r="F664" s="1"/>
    </row>
    <row r="665" spans="2:6" x14ac:dyDescent="0.25">
      <c r="B665" s="75"/>
      <c r="C665" s="18" t="s">
        <v>262</v>
      </c>
      <c r="D665" s="12">
        <v>3</v>
      </c>
      <c r="E665" s="13">
        <v>1.5037593984962407E-3</v>
      </c>
      <c r="F665" s="1"/>
    </row>
    <row r="666" spans="2:6" x14ac:dyDescent="0.25">
      <c r="B666" s="75"/>
      <c r="C666" s="11" t="s">
        <v>273</v>
      </c>
      <c r="D666" s="12">
        <v>4</v>
      </c>
      <c r="E666" s="13">
        <v>6.0150375939849628E-3</v>
      </c>
      <c r="F666" s="1"/>
    </row>
    <row r="667" spans="2:6" x14ac:dyDescent="0.25">
      <c r="B667" s="75"/>
      <c r="C667" s="11" t="s">
        <v>274</v>
      </c>
      <c r="D667" s="12">
        <v>2</v>
      </c>
      <c r="E667" s="13">
        <v>3.0075187969924814E-3</v>
      </c>
      <c r="F667" s="1"/>
    </row>
    <row r="668" spans="2:6" x14ac:dyDescent="0.25">
      <c r="B668" s="75"/>
      <c r="C668" s="11" t="s">
        <v>275</v>
      </c>
      <c r="D668" s="12">
        <v>1</v>
      </c>
      <c r="E668" s="13">
        <v>1.5037593984962407E-3</v>
      </c>
      <c r="F668" s="1"/>
    </row>
    <row r="669" spans="2:6" x14ac:dyDescent="0.25">
      <c r="B669" s="75"/>
      <c r="C669" s="11" t="s">
        <v>276</v>
      </c>
      <c r="D669" s="12">
        <v>1</v>
      </c>
      <c r="E669" s="13">
        <v>1.5037593984962407E-3</v>
      </c>
      <c r="F669" s="1"/>
    </row>
    <row r="670" spans="2:6" x14ac:dyDescent="0.25">
      <c r="B670" s="75"/>
      <c r="C670" s="11" t="s">
        <v>277</v>
      </c>
      <c r="D670" s="12">
        <v>1</v>
      </c>
      <c r="E670" s="13">
        <v>1.5037593984962407E-3</v>
      </c>
      <c r="F670" s="1"/>
    </row>
    <row r="671" spans="2:6" x14ac:dyDescent="0.25">
      <c r="B671" s="75"/>
      <c r="C671" s="11" t="s">
        <v>278</v>
      </c>
      <c r="D671" s="12">
        <v>5</v>
      </c>
      <c r="E671" s="13">
        <v>7.5187969924812026E-3</v>
      </c>
      <c r="F671" s="1"/>
    </row>
    <row r="672" spans="2:6" x14ac:dyDescent="0.25">
      <c r="B672" s="75"/>
      <c r="C672" s="11" t="s">
        <v>279</v>
      </c>
      <c r="D672" s="12">
        <v>1</v>
      </c>
      <c r="E672" s="13">
        <v>1.5037593984962407E-3</v>
      </c>
      <c r="F672" s="1"/>
    </row>
    <row r="673" spans="2:6" x14ac:dyDescent="0.25">
      <c r="B673" s="75"/>
      <c r="C673" s="11" t="s">
        <v>280</v>
      </c>
      <c r="D673" s="12">
        <v>1</v>
      </c>
      <c r="E673" s="13">
        <v>1.5037593984962407E-3</v>
      </c>
      <c r="F673" s="1"/>
    </row>
    <row r="674" spans="2:6" x14ac:dyDescent="0.25">
      <c r="B674" s="75"/>
      <c r="C674" s="11" t="s">
        <v>256</v>
      </c>
      <c r="D674" s="12">
        <v>1</v>
      </c>
      <c r="E674" s="13">
        <v>1.5037593984962407E-3</v>
      </c>
      <c r="F674" s="1"/>
    </row>
    <row r="675" spans="2:6" x14ac:dyDescent="0.25">
      <c r="B675" s="75"/>
      <c r="C675" s="11" t="s">
        <v>281</v>
      </c>
      <c r="D675" s="12">
        <v>2</v>
      </c>
      <c r="E675" s="13">
        <v>3.0075187969924814E-3</v>
      </c>
      <c r="F675" s="1"/>
    </row>
    <row r="676" spans="2:6" x14ac:dyDescent="0.25">
      <c r="B676" s="75"/>
      <c r="C676" s="11" t="s">
        <v>282</v>
      </c>
      <c r="D676" s="12">
        <v>1</v>
      </c>
      <c r="E676" s="13">
        <v>1.5037593984962407E-3</v>
      </c>
      <c r="F676" s="1"/>
    </row>
    <row r="677" spans="2:6" x14ac:dyDescent="0.25">
      <c r="B677" s="75"/>
      <c r="C677" s="11" t="s">
        <v>283</v>
      </c>
      <c r="D677" s="12">
        <v>1</v>
      </c>
      <c r="E677" s="13">
        <v>1.5037593984962407E-3</v>
      </c>
      <c r="F677" s="1"/>
    </row>
    <row r="678" spans="2:6" x14ac:dyDescent="0.25">
      <c r="B678" s="75"/>
      <c r="C678" s="11" t="s">
        <v>284</v>
      </c>
      <c r="D678" s="12">
        <v>2</v>
      </c>
      <c r="E678" s="13">
        <v>3.0075187969924814E-3</v>
      </c>
      <c r="F678" s="1"/>
    </row>
    <row r="679" spans="2:6" x14ac:dyDescent="0.25">
      <c r="B679" s="75"/>
      <c r="C679" s="11" t="s">
        <v>24</v>
      </c>
      <c r="D679" s="12">
        <v>630</v>
      </c>
      <c r="E679" s="13">
        <v>0.94736842105263153</v>
      </c>
      <c r="F679" s="1"/>
    </row>
    <row r="680" spans="2:6" ht="15.75" thickBot="1" x14ac:dyDescent="0.3">
      <c r="B680" s="76"/>
      <c r="C680" s="14" t="s">
        <v>4</v>
      </c>
      <c r="D680" s="15">
        <v>665</v>
      </c>
      <c r="E680" s="16">
        <v>1</v>
      </c>
      <c r="F680" s="1"/>
    </row>
    <row r="681" spans="2:6" x14ac:dyDescent="0.25">
      <c r="B681" s="77" t="s">
        <v>371</v>
      </c>
      <c r="C681" s="8" t="s">
        <v>25</v>
      </c>
      <c r="D681" s="9">
        <v>2</v>
      </c>
      <c r="E681" s="10">
        <v>3.0075187969924814E-3</v>
      </c>
      <c r="F681" s="1"/>
    </row>
    <row r="682" spans="2:6" x14ac:dyDescent="0.25">
      <c r="B682" s="75"/>
      <c r="C682" s="11" t="s">
        <v>42</v>
      </c>
      <c r="D682" s="12">
        <v>31</v>
      </c>
      <c r="E682" s="13">
        <v>4.6616541353383466E-2</v>
      </c>
      <c r="F682" s="1"/>
    </row>
    <row r="683" spans="2:6" x14ac:dyDescent="0.25">
      <c r="B683" s="75"/>
      <c r="C683" s="11" t="s">
        <v>24</v>
      </c>
      <c r="D683" s="12">
        <v>630</v>
      </c>
      <c r="E683" s="13">
        <v>0.94736842105263153</v>
      </c>
      <c r="F683" s="1"/>
    </row>
    <row r="684" spans="2:6" x14ac:dyDescent="0.25">
      <c r="B684" s="75"/>
      <c r="C684" s="11" t="s">
        <v>5</v>
      </c>
      <c r="D684" s="12">
        <v>2</v>
      </c>
      <c r="E684" s="13">
        <v>3.0075187969924814E-3</v>
      </c>
      <c r="F684" s="1"/>
    </row>
    <row r="685" spans="2:6" ht="15.75" thickBot="1" x14ac:dyDescent="0.3">
      <c r="B685" s="76"/>
      <c r="C685" s="14" t="s">
        <v>4</v>
      </c>
      <c r="D685" s="15">
        <v>665</v>
      </c>
      <c r="E685" s="16">
        <v>1</v>
      </c>
      <c r="F685" s="1"/>
    </row>
    <row r="686" spans="2:6" x14ac:dyDescent="0.25">
      <c r="B686" s="77" t="s">
        <v>372</v>
      </c>
      <c r="C686" s="8" t="s">
        <v>285</v>
      </c>
      <c r="D686" s="9">
        <v>3</v>
      </c>
      <c r="E686" s="10">
        <v>4.5112781954887221E-3</v>
      </c>
      <c r="F686" s="1"/>
    </row>
    <row r="687" spans="2:6" x14ac:dyDescent="0.25">
      <c r="B687" s="75"/>
      <c r="C687" s="11" t="s">
        <v>286</v>
      </c>
      <c r="D687" s="12">
        <v>1</v>
      </c>
      <c r="E687" s="13">
        <v>1.5037593984962407E-3</v>
      </c>
      <c r="F687" s="1"/>
    </row>
    <row r="688" spans="2:6" x14ac:dyDescent="0.25">
      <c r="B688" s="75"/>
      <c r="C688" s="11" t="s">
        <v>287</v>
      </c>
      <c r="D688" s="12">
        <v>3</v>
      </c>
      <c r="E688" s="13">
        <v>4.5112781954887221E-3</v>
      </c>
      <c r="F688" s="1"/>
    </row>
    <row r="689" spans="2:6" x14ac:dyDescent="0.25">
      <c r="B689" s="75"/>
      <c r="C689" s="11" t="s">
        <v>288</v>
      </c>
      <c r="D689" s="12">
        <v>2</v>
      </c>
      <c r="E689" s="13">
        <v>3.0075187969924814E-3</v>
      </c>
      <c r="F689" s="1"/>
    </row>
    <row r="690" spans="2:6" x14ac:dyDescent="0.25">
      <c r="B690" s="75"/>
      <c r="C690" s="11" t="s">
        <v>289</v>
      </c>
      <c r="D690" s="12">
        <v>9</v>
      </c>
      <c r="E690" s="13">
        <v>1.3533834586466165E-2</v>
      </c>
      <c r="F690" s="1"/>
    </row>
    <row r="691" spans="2:6" x14ac:dyDescent="0.25">
      <c r="B691" s="75"/>
      <c r="C691" s="11" t="s">
        <v>290</v>
      </c>
      <c r="D691" s="12">
        <v>10</v>
      </c>
      <c r="E691" s="13">
        <v>1.5037593984962405E-2</v>
      </c>
      <c r="F691" s="1"/>
    </row>
    <row r="692" spans="2:6" x14ac:dyDescent="0.25">
      <c r="B692" s="75"/>
      <c r="C692" s="11" t="s">
        <v>24</v>
      </c>
      <c r="D692" s="12">
        <v>630</v>
      </c>
      <c r="E692" s="13">
        <v>0.94736842105263153</v>
      </c>
      <c r="F692" s="1"/>
    </row>
    <row r="693" spans="2:6" x14ac:dyDescent="0.25">
      <c r="B693" s="75"/>
      <c r="C693" s="11" t="s">
        <v>5</v>
      </c>
      <c r="D693" s="12">
        <v>7</v>
      </c>
      <c r="E693" s="13">
        <v>1.0526315789473684E-2</v>
      </c>
      <c r="F693" s="1"/>
    </row>
    <row r="694" spans="2:6" ht="15.75" thickBot="1" x14ac:dyDescent="0.3">
      <c r="B694" s="76"/>
      <c r="C694" s="14" t="s">
        <v>4</v>
      </c>
      <c r="D694" s="15">
        <v>665</v>
      </c>
      <c r="E694" s="16">
        <v>1</v>
      </c>
      <c r="F694" s="1"/>
    </row>
    <row r="695" spans="2:6" x14ac:dyDescent="0.25">
      <c r="B695" s="77" t="s">
        <v>373</v>
      </c>
      <c r="C695" s="17" t="s">
        <v>6</v>
      </c>
      <c r="D695" s="9">
        <v>1</v>
      </c>
      <c r="E695" s="10">
        <v>1.5037593984962407E-3</v>
      </c>
      <c r="F695" s="1"/>
    </row>
    <row r="696" spans="2:6" x14ac:dyDescent="0.25">
      <c r="B696" s="75"/>
      <c r="C696" s="11" t="s">
        <v>291</v>
      </c>
      <c r="D696" s="12">
        <v>2</v>
      </c>
      <c r="E696" s="13">
        <v>3.0075187969924814E-3</v>
      </c>
      <c r="F696" s="1"/>
    </row>
    <row r="697" spans="2:6" x14ac:dyDescent="0.25">
      <c r="B697" s="75"/>
      <c r="C697" s="11" t="s">
        <v>292</v>
      </c>
      <c r="D697" s="12">
        <v>18</v>
      </c>
      <c r="E697" s="13">
        <v>2.7067669172932331E-2</v>
      </c>
      <c r="F697" s="1"/>
    </row>
    <row r="698" spans="2:6" x14ac:dyDescent="0.25">
      <c r="B698" s="75"/>
      <c r="C698" s="11" t="s">
        <v>293</v>
      </c>
      <c r="D698" s="12">
        <v>2</v>
      </c>
      <c r="E698" s="13">
        <v>3.0075187969924814E-3</v>
      </c>
      <c r="F698" s="1"/>
    </row>
    <row r="699" spans="2:6" x14ac:dyDescent="0.25">
      <c r="B699" s="75"/>
      <c r="C699" s="11" t="s">
        <v>24</v>
      </c>
      <c r="D699" s="12">
        <v>637</v>
      </c>
      <c r="E699" s="13">
        <v>0.95789473684210524</v>
      </c>
      <c r="F699" s="1"/>
    </row>
    <row r="700" spans="2:6" x14ac:dyDescent="0.25">
      <c r="B700" s="75"/>
      <c r="C700" s="11" t="s">
        <v>5</v>
      </c>
      <c r="D700" s="12">
        <v>5</v>
      </c>
      <c r="E700" s="13">
        <v>7.5187969924812026E-3</v>
      </c>
      <c r="F700" s="1"/>
    </row>
    <row r="701" spans="2:6" ht="15.75" thickBot="1" x14ac:dyDescent="0.3">
      <c r="B701" s="76"/>
      <c r="C701" s="14" t="s">
        <v>4</v>
      </c>
      <c r="D701" s="15">
        <v>665</v>
      </c>
      <c r="E701" s="16">
        <v>1</v>
      </c>
      <c r="F701" s="1"/>
    </row>
    <row r="702" spans="2:6" x14ac:dyDescent="0.25">
      <c r="B702" s="77" t="s">
        <v>374</v>
      </c>
      <c r="C702" s="17" t="s">
        <v>6</v>
      </c>
      <c r="D702" s="9">
        <v>3</v>
      </c>
      <c r="E702" s="10">
        <v>4.5112781954887221E-3</v>
      </c>
      <c r="F702" s="1"/>
    </row>
    <row r="703" spans="2:6" x14ac:dyDescent="0.25">
      <c r="B703" s="75"/>
      <c r="C703" s="11" t="s">
        <v>294</v>
      </c>
      <c r="D703" s="12">
        <v>17</v>
      </c>
      <c r="E703" s="13">
        <v>2.5563909774436091E-2</v>
      </c>
      <c r="F703" s="1"/>
    </row>
    <row r="704" spans="2:6" x14ac:dyDescent="0.25">
      <c r="B704" s="75"/>
      <c r="C704" s="11" t="s">
        <v>295</v>
      </c>
      <c r="D704" s="12">
        <v>3</v>
      </c>
      <c r="E704" s="13">
        <v>4.5112781954887221E-3</v>
      </c>
      <c r="F704" s="1"/>
    </row>
    <row r="705" spans="2:6" x14ac:dyDescent="0.25">
      <c r="B705" s="75"/>
      <c r="C705" s="11" t="s">
        <v>296</v>
      </c>
      <c r="D705" s="12">
        <v>7</v>
      </c>
      <c r="E705" s="13">
        <v>1.0526315789473684E-2</v>
      </c>
      <c r="F705" s="1"/>
    </row>
    <row r="706" spans="2:6" x14ac:dyDescent="0.25">
      <c r="B706" s="75"/>
      <c r="C706" s="11" t="s">
        <v>297</v>
      </c>
      <c r="D706" s="12">
        <v>4</v>
      </c>
      <c r="E706" s="13">
        <v>6.0150375939849628E-3</v>
      </c>
      <c r="F706" s="1"/>
    </row>
    <row r="707" spans="2:6" x14ac:dyDescent="0.25">
      <c r="B707" s="75"/>
      <c r="C707" s="11" t="s">
        <v>24</v>
      </c>
      <c r="D707" s="12">
        <v>630</v>
      </c>
      <c r="E707" s="13">
        <v>0.94736842105263153</v>
      </c>
      <c r="F707" s="1"/>
    </row>
    <row r="708" spans="2:6" x14ac:dyDescent="0.25">
      <c r="B708" s="75"/>
      <c r="C708" s="11" t="s">
        <v>5</v>
      </c>
      <c r="D708" s="12">
        <v>1</v>
      </c>
      <c r="E708" s="13">
        <v>1.5037593984962407E-3</v>
      </c>
      <c r="F708" s="1"/>
    </row>
    <row r="709" spans="2:6" ht="15.75" thickBot="1" x14ac:dyDescent="0.3">
      <c r="B709" s="76"/>
      <c r="C709" s="14" t="s">
        <v>4</v>
      </c>
      <c r="D709" s="15">
        <v>665</v>
      </c>
      <c r="E709" s="16">
        <v>1</v>
      </c>
      <c r="F709" s="1"/>
    </row>
    <row r="710" spans="2:6" x14ac:dyDescent="0.25">
      <c r="B710" s="77" t="s">
        <v>376</v>
      </c>
      <c r="C710" s="17" t="s">
        <v>6</v>
      </c>
      <c r="D710" s="9">
        <v>4</v>
      </c>
      <c r="E710" s="10">
        <v>6.0150375939849628E-3</v>
      </c>
      <c r="F710" s="1"/>
    </row>
    <row r="711" spans="2:6" x14ac:dyDescent="0.25">
      <c r="B711" s="75"/>
      <c r="C711" s="11" t="s">
        <v>298</v>
      </c>
      <c r="D711" s="12">
        <v>2</v>
      </c>
      <c r="E711" s="13">
        <v>3.0075187969924814E-3</v>
      </c>
      <c r="F711" s="1"/>
    </row>
    <row r="712" spans="2:6" x14ac:dyDescent="0.25">
      <c r="B712" s="75"/>
      <c r="C712" s="11" t="s">
        <v>299</v>
      </c>
      <c r="D712" s="12">
        <v>1</v>
      </c>
      <c r="E712" s="13">
        <v>1.5037593984962407E-3</v>
      </c>
      <c r="F712" s="1"/>
    </row>
    <row r="713" spans="2:6" x14ac:dyDescent="0.25">
      <c r="B713" s="75"/>
      <c r="C713" s="11" t="s">
        <v>300</v>
      </c>
      <c r="D713" s="12">
        <v>4</v>
      </c>
      <c r="E713" s="13">
        <v>6.0150375939849628E-3</v>
      </c>
      <c r="F713" s="1"/>
    </row>
    <row r="714" spans="2:6" x14ac:dyDescent="0.25">
      <c r="B714" s="75"/>
      <c r="C714" s="18" t="s">
        <v>375</v>
      </c>
      <c r="D714" s="12">
        <v>6</v>
      </c>
      <c r="E714" s="13">
        <v>9.0225563909774441E-3</v>
      </c>
      <c r="F714" s="1"/>
    </row>
    <row r="715" spans="2:6" x14ac:dyDescent="0.25">
      <c r="B715" s="75"/>
      <c r="C715" s="11" t="s">
        <v>290</v>
      </c>
      <c r="D715" s="12">
        <v>5</v>
      </c>
      <c r="E715" s="13">
        <v>7.5187969924812026E-3</v>
      </c>
      <c r="F715" s="1"/>
    </row>
    <row r="716" spans="2:6" x14ac:dyDescent="0.25">
      <c r="B716" s="75"/>
      <c r="C716" s="11" t="s">
        <v>301</v>
      </c>
      <c r="D716" s="12">
        <v>2</v>
      </c>
      <c r="E716" s="13">
        <v>3.0075187969924814E-3</v>
      </c>
      <c r="F716" s="1"/>
    </row>
    <row r="717" spans="2:6" x14ac:dyDescent="0.25">
      <c r="B717" s="75"/>
      <c r="C717" s="11" t="s">
        <v>302</v>
      </c>
      <c r="D717" s="12">
        <v>2</v>
      </c>
      <c r="E717" s="13">
        <v>3.0075187969924814E-3</v>
      </c>
      <c r="F717" s="1"/>
    </row>
    <row r="718" spans="2:6" x14ac:dyDescent="0.25">
      <c r="B718" s="75"/>
      <c r="C718" s="11" t="s">
        <v>303</v>
      </c>
      <c r="D718" s="12">
        <v>8</v>
      </c>
      <c r="E718" s="13">
        <v>1.2030075187969926E-2</v>
      </c>
      <c r="F718" s="1"/>
    </row>
    <row r="719" spans="2:6" x14ac:dyDescent="0.25">
      <c r="B719" s="75"/>
      <c r="C719" s="11" t="s">
        <v>24</v>
      </c>
      <c r="D719" s="12">
        <v>630</v>
      </c>
      <c r="E719" s="13">
        <v>0.94736842105263153</v>
      </c>
      <c r="F719" s="1"/>
    </row>
    <row r="720" spans="2:6" x14ac:dyDescent="0.25">
      <c r="B720" s="75"/>
      <c r="C720" s="11" t="s">
        <v>5</v>
      </c>
      <c r="D720" s="12">
        <v>1</v>
      </c>
      <c r="E720" s="13">
        <v>1.5037593984962407E-3</v>
      </c>
      <c r="F720" s="1"/>
    </row>
    <row r="721" spans="2:6" ht="15.75" thickBot="1" x14ac:dyDescent="0.3">
      <c r="B721" s="76"/>
      <c r="C721" s="14" t="s">
        <v>4</v>
      </c>
      <c r="D721" s="15">
        <v>665</v>
      </c>
      <c r="E721" s="16">
        <v>1</v>
      </c>
      <c r="F721" s="1"/>
    </row>
  </sheetData>
  <sortState ref="C647:E658">
    <sortCondition ref="C647:C658"/>
  </sortState>
  <mergeCells count="70">
    <mergeCell ref="B686:B694"/>
    <mergeCell ref="B695:B701"/>
    <mergeCell ref="B702:B709"/>
    <mergeCell ref="B710:B721"/>
    <mergeCell ref="B3:B10"/>
    <mergeCell ref="B616:B637"/>
    <mergeCell ref="B638:B641"/>
    <mergeCell ref="B642:B646"/>
    <mergeCell ref="B647:B661"/>
    <mergeCell ref="B662:B680"/>
    <mergeCell ref="B681:B685"/>
    <mergeCell ref="B518:B521"/>
    <mergeCell ref="B522:B585"/>
    <mergeCell ref="B586:B589"/>
    <mergeCell ref="B590:B597"/>
    <mergeCell ref="B598:B606"/>
    <mergeCell ref="B607:B615"/>
    <mergeCell ref="B494:B497"/>
    <mergeCell ref="B498:B501"/>
    <mergeCell ref="B502:B505"/>
    <mergeCell ref="B506:B509"/>
    <mergeCell ref="B510:B513"/>
    <mergeCell ref="B514:B517"/>
    <mergeCell ref="B488:B493"/>
    <mergeCell ref="B419:B424"/>
    <mergeCell ref="B425:B430"/>
    <mergeCell ref="B431:B436"/>
    <mergeCell ref="B437:B442"/>
    <mergeCell ref="B443:B448"/>
    <mergeCell ref="B449:B454"/>
    <mergeCell ref="B455:B460"/>
    <mergeCell ref="B461:B469"/>
    <mergeCell ref="B470:B475"/>
    <mergeCell ref="B476:B481"/>
    <mergeCell ref="B482:B487"/>
    <mergeCell ref="B218:B223"/>
    <mergeCell ref="B224:B229"/>
    <mergeCell ref="B230:B235"/>
    <mergeCell ref="B413:B418"/>
    <mergeCell ref="B242:B247"/>
    <mergeCell ref="B248:B257"/>
    <mergeCell ref="B258:B263"/>
    <mergeCell ref="B264:B316"/>
    <mergeCell ref="B317:B363"/>
    <mergeCell ref="B388:B392"/>
    <mergeCell ref="B393:B397"/>
    <mergeCell ref="B398:B402"/>
    <mergeCell ref="B403:B407"/>
    <mergeCell ref="B408:B412"/>
    <mergeCell ref="B98:B193"/>
    <mergeCell ref="B194:B199"/>
    <mergeCell ref="B200:B205"/>
    <mergeCell ref="B206:B211"/>
    <mergeCell ref="B212:B217"/>
    <mergeCell ref="B2:C2"/>
    <mergeCell ref="B364:B387"/>
    <mergeCell ref="B74:B83"/>
    <mergeCell ref="B11:B23"/>
    <mergeCell ref="B24:B28"/>
    <mergeCell ref="B29:B34"/>
    <mergeCell ref="B35:B40"/>
    <mergeCell ref="B41:B46"/>
    <mergeCell ref="B47:B54"/>
    <mergeCell ref="B55:B61"/>
    <mergeCell ref="B62:B68"/>
    <mergeCell ref="B69:B73"/>
    <mergeCell ref="B236:B241"/>
    <mergeCell ref="B84:B88"/>
    <mergeCell ref="B89:B92"/>
    <mergeCell ref="B93:B9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showGridLines="0" topLeftCell="A13" workbookViewId="0">
      <selection activeCell="E22" sqref="E22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312</v>
      </c>
      <c r="D10" s="31" t="s">
        <v>4</v>
      </c>
      <c r="E10" s="32" t="s">
        <v>398</v>
      </c>
    </row>
    <row r="11" spans="1:11" x14ac:dyDescent="0.25">
      <c r="C11" s="33" t="s">
        <v>402</v>
      </c>
      <c r="D11" s="34">
        <v>335</v>
      </c>
      <c r="E11" s="35">
        <v>0.50375939849624063</v>
      </c>
    </row>
    <row r="12" spans="1:11" x14ac:dyDescent="0.25">
      <c r="C12" s="36" t="s">
        <v>23</v>
      </c>
      <c r="D12" s="37">
        <v>299</v>
      </c>
      <c r="E12" s="38">
        <v>0.44962406015037593</v>
      </c>
    </row>
    <row r="13" spans="1:11" x14ac:dyDescent="0.25">
      <c r="C13" s="36" t="s">
        <v>403</v>
      </c>
      <c r="D13" s="37">
        <v>17</v>
      </c>
      <c r="E13" s="38">
        <v>2.5563909774436091E-2</v>
      </c>
    </row>
    <row r="14" spans="1:11" x14ac:dyDescent="0.25">
      <c r="C14" s="36" t="s">
        <v>404</v>
      </c>
      <c r="D14" s="37">
        <v>14</v>
      </c>
      <c r="E14" s="38">
        <v>2.1052631578947368E-2</v>
      </c>
    </row>
    <row r="15" spans="1:11" ht="15.75" thickBot="1" x14ac:dyDescent="0.3">
      <c r="C15" s="39" t="s">
        <v>4</v>
      </c>
      <c r="D15" s="40">
        <v>665</v>
      </c>
      <c r="E15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0"/>
  <sheetViews>
    <sheetView showGridLines="0" topLeftCell="A19" workbookViewId="0">
      <selection activeCell="H28" sqref="H28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312</v>
      </c>
      <c r="D10" s="31" t="s">
        <v>4</v>
      </c>
      <c r="E10" s="32" t="s">
        <v>398</v>
      </c>
    </row>
    <row r="11" spans="1:11" x14ac:dyDescent="0.25">
      <c r="C11" s="33" t="s">
        <v>47</v>
      </c>
      <c r="D11" s="34">
        <v>212</v>
      </c>
      <c r="E11" s="35">
        <v>0.31879699248120302</v>
      </c>
    </row>
    <row r="12" spans="1:11" x14ac:dyDescent="0.25">
      <c r="C12" s="36" t="s">
        <v>45</v>
      </c>
      <c r="D12" s="37">
        <v>152</v>
      </c>
      <c r="E12" s="38">
        <v>0.22857142857142856</v>
      </c>
    </row>
    <row r="13" spans="1:11" x14ac:dyDescent="0.25">
      <c r="C13" s="36" t="s">
        <v>44</v>
      </c>
      <c r="D13" s="37">
        <v>144</v>
      </c>
      <c r="E13" s="38">
        <v>0.21654135338345865</v>
      </c>
    </row>
    <row r="14" spans="1:11" x14ac:dyDescent="0.25">
      <c r="C14" s="36" t="s">
        <v>46</v>
      </c>
      <c r="D14" s="37">
        <v>49</v>
      </c>
      <c r="E14" s="38">
        <v>7.3684210526315783E-2</v>
      </c>
    </row>
    <row r="15" spans="1:11" x14ac:dyDescent="0.25">
      <c r="C15" s="36" t="s">
        <v>48</v>
      </c>
      <c r="D15" s="37">
        <v>48</v>
      </c>
      <c r="E15" s="38">
        <v>7.2180451127819553E-2</v>
      </c>
    </row>
    <row r="16" spans="1:11" x14ac:dyDescent="0.25">
      <c r="C16" s="36" t="s">
        <v>6</v>
      </c>
      <c r="D16" s="37">
        <v>26</v>
      </c>
      <c r="E16" s="38">
        <v>3.9097744360902256E-2</v>
      </c>
    </row>
    <row r="17" spans="3:5" x14ac:dyDescent="0.25">
      <c r="C17" s="36" t="s">
        <v>49</v>
      </c>
      <c r="D17" s="37">
        <v>22</v>
      </c>
      <c r="E17" s="38">
        <v>3.308270676691729E-2</v>
      </c>
    </row>
    <row r="18" spans="3:5" x14ac:dyDescent="0.25">
      <c r="C18" s="36" t="s">
        <v>43</v>
      </c>
      <c r="D18" s="37">
        <v>11</v>
      </c>
      <c r="E18" s="38">
        <v>1.6541353383458645E-2</v>
      </c>
    </row>
    <row r="19" spans="3:5" x14ac:dyDescent="0.25">
      <c r="C19" s="36" t="s">
        <v>5</v>
      </c>
      <c r="D19" s="37">
        <v>1</v>
      </c>
      <c r="E19" s="38">
        <v>1.5037593984962407E-3</v>
      </c>
    </row>
    <row r="20" spans="3:5" ht="15.75" thickBot="1" x14ac:dyDescent="0.3">
      <c r="C20" s="39" t="s">
        <v>4</v>
      </c>
      <c r="D20" s="40">
        <v>665</v>
      </c>
      <c r="E20" s="41">
        <v>1</v>
      </c>
    </row>
  </sheetData>
  <sortState ref="C11:E19">
    <sortCondition descending="1" ref="D11:D19"/>
  </sortState>
  <mergeCells count="2">
    <mergeCell ref="A1:K4"/>
    <mergeCell ref="A5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"/>
  <sheetViews>
    <sheetView showGridLines="0" topLeftCell="A7" workbookViewId="0">
      <selection activeCell="C11" sqref="C11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48" x14ac:dyDescent="0.25">
      <c r="C10" s="30" t="s">
        <v>315</v>
      </c>
      <c r="D10" s="31" t="s">
        <v>4</v>
      </c>
      <c r="E10" s="32" t="s">
        <v>398</v>
      </c>
    </row>
    <row r="11" spans="1:11" x14ac:dyDescent="0.25">
      <c r="C11" s="33" t="s">
        <v>50</v>
      </c>
      <c r="D11" s="34">
        <v>96</v>
      </c>
      <c r="E11" s="35">
        <v>0.14436090225563911</v>
      </c>
    </row>
    <row r="12" spans="1:11" x14ac:dyDescent="0.25">
      <c r="C12" s="36" t="s">
        <v>51</v>
      </c>
      <c r="D12" s="37">
        <v>265</v>
      </c>
      <c r="E12" s="38">
        <v>0.39849624060150374</v>
      </c>
    </row>
    <row r="13" spans="1:11" x14ac:dyDescent="0.25">
      <c r="C13" s="36" t="s">
        <v>52</v>
      </c>
      <c r="D13" s="37">
        <v>279</v>
      </c>
      <c r="E13" s="38">
        <v>0.41954887218045106</v>
      </c>
    </row>
    <row r="14" spans="1:11" x14ac:dyDescent="0.25">
      <c r="C14" s="36" t="s">
        <v>5</v>
      </c>
      <c r="D14" s="37">
        <v>25</v>
      </c>
      <c r="E14" s="38">
        <v>3.7593984962406013E-2</v>
      </c>
    </row>
    <row r="15" spans="1:11" ht="15.75" thickBot="1" x14ac:dyDescent="0.3">
      <c r="C15" s="39" t="s">
        <v>4</v>
      </c>
      <c r="D15" s="40">
        <v>665</v>
      </c>
      <c r="E15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8"/>
  <sheetViews>
    <sheetView showGridLines="0" workbookViewId="0">
      <selection activeCell="E44" sqref="E44"/>
    </sheetView>
  </sheetViews>
  <sheetFormatPr baseColWidth="10" defaultRowHeight="15" x14ac:dyDescent="0.25"/>
  <cols>
    <col min="3" max="3" width="33" bestFit="1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48" x14ac:dyDescent="0.25">
      <c r="C10" s="30" t="s">
        <v>316</v>
      </c>
      <c r="D10" s="31" t="s">
        <v>4</v>
      </c>
      <c r="E10" s="32" t="s">
        <v>398</v>
      </c>
    </row>
    <row r="11" spans="1:11" x14ac:dyDescent="0.25">
      <c r="C11" s="33" t="s">
        <v>402</v>
      </c>
      <c r="D11" s="34">
        <v>169</v>
      </c>
      <c r="E11" s="35">
        <v>0.25413533834586466</v>
      </c>
    </row>
    <row r="12" spans="1:11" x14ac:dyDescent="0.25">
      <c r="C12" s="36" t="s">
        <v>23</v>
      </c>
      <c r="D12" s="37">
        <v>492</v>
      </c>
      <c r="E12" s="38">
        <v>0.73984962406015042</v>
      </c>
    </row>
    <row r="13" spans="1:11" x14ac:dyDescent="0.25">
      <c r="C13" s="36" t="s">
        <v>403</v>
      </c>
      <c r="D13" s="37">
        <v>4</v>
      </c>
      <c r="E13" s="38">
        <v>6.0150375939849628E-3</v>
      </c>
    </row>
    <row r="14" spans="1:11" ht="15.75" thickBot="1" x14ac:dyDescent="0.3">
      <c r="C14" s="39" t="s">
        <v>4</v>
      </c>
      <c r="D14" s="40">
        <v>665</v>
      </c>
      <c r="E14" s="41">
        <v>1</v>
      </c>
    </row>
    <row r="22" spans="3:5" ht="15.75" thickBot="1" x14ac:dyDescent="0.3"/>
    <row r="23" spans="3:5" ht="48" x14ac:dyDescent="0.25">
      <c r="C23" s="30" t="s">
        <v>317</v>
      </c>
      <c r="D23" s="31" t="s">
        <v>4</v>
      </c>
      <c r="E23" s="32" t="s">
        <v>398</v>
      </c>
    </row>
    <row r="24" spans="3:5" x14ac:dyDescent="0.25">
      <c r="C24" s="33" t="s">
        <v>402</v>
      </c>
      <c r="D24" s="34">
        <v>64</v>
      </c>
      <c r="E24" s="35">
        <v>9.6240601503759404E-2</v>
      </c>
    </row>
    <row r="25" spans="3:5" x14ac:dyDescent="0.25">
      <c r="C25" s="36" t="s">
        <v>23</v>
      </c>
      <c r="D25" s="37">
        <v>41</v>
      </c>
      <c r="E25" s="38">
        <v>6.1654135338345864E-2</v>
      </c>
    </row>
    <row r="26" spans="3:5" x14ac:dyDescent="0.25">
      <c r="C26" s="36" t="s">
        <v>403</v>
      </c>
      <c r="D26" s="37">
        <v>68</v>
      </c>
      <c r="E26" s="38">
        <v>0.10225563909774436</v>
      </c>
    </row>
    <row r="27" spans="3:5" x14ac:dyDescent="0.25">
      <c r="C27" s="36" t="s">
        <v>405</v>
      </c>
      <c r="D27" s="37">
        <v>492</v>
      </c>
      <c r="E27" s="38">
        <v>0.73984962406015042</v>
      </c>
    </row>
    <row r="28" spans="3:5" ht="15.75" thickBot="1" x14ac:dyDescent="0.3">
      <c r="C28" s="39" t="s">
        <v>4</v>
      </c>
      <c r="D28" s="40">
        <v>665</v>
      </c>
      <c r="E28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29"/>
  <sheetViews>
    <sheetView showGridLines="0" topLeftCell="A112" workbookViewId="0">
      <selection activeCell="D121" sqref="D121:D129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8" spans="1:11" ht="18.75" x14ac:dyDescent="0.3">
      <c r="C8" s="66" t="s">
        <v>483</v>
      </c>
    </row>
    <row r="9" spans="1:11" ht="15.75" thickBot="1" x14ac:dyDescent="0.3"/>
    <row r="10" spans="1:11" x14ac:dyDescent="0.25">
      <c r="C10" s="30" t="s">
        <v>485</v>
      </c>
      <c r="D10" s="31" t="s">
        <v>4</v>
      </c>
      <c r="E10" s="32" t="s">
        <v>398</v>
      </c>
    </row>
    <row r="11" spans="1:11" x14ac:dyDescent="0.25">
      <c r="C11" s="33" t="s">
        <v>146</v>
      </c>
      <c r="D11" s="34">
        <v>5</v>
      </c>
      <c r="E11" s="35">
        <v>7.5187969924812026E-3</v>
      </c>
    </row>
    <row r="12" spans="1:11" x14ac:dyDescent="0.25">
      <c r="C12" s="36" t="s">
        <v>145</v>
      </c>
      <c r="D12" s="37">
        <v>27</v>
      </c>
      <c r="E12" s="38">
        <v>4.06015037593985E-2</v>
      </c>
    </row>
    <row r="13" spans="1:11" x14ac:dyDescent="0.25">
      <c r="C13" s="36" t="s">
        <v>143</v>
      </c>
      <c r="D13" s="37">
        <v>334</v>
      </c>
      <c r="E13" s="38">
        <v>0.5022556390977444</v>
      </c>
      <c r="F13" s="67">
        <f>+E13+E14</f>
        <v>0.9458646616541353</v>
      </c>
    </row>
    <row r="14" spans="1:11" x14ac:dyDescent="0.25">
      <c r="C14" s="36" t="s">
        <v>144</v>
      </c>
      <c r="D14" s="37">
        <v>295</v>
      </c>
      <c r="E14" s="38">
        <v>0.44360902255639095</v>
      </c>
    </row>
    <row r="15" spans="1:11" x14ac:dyDescent="0.25">
      <c r="C15" s="36" t="s">
        <v>5</v>
      </c>
      <c r="D15" s="37">
        <v>4</v>
      </c>
      <c r="E15" s="38">
        <v>6.0150375939849628E-3</v>
      </c>
    </row>
    <row r="16" spans="1:11" ht="15.75" thickBot="1" x14ac:dyDescent="0.3">
      <c r="C16" s="39" t="s">
        <v>4</v>
      </c>
      <c r="D16" s="40">
        <v>665</v>
      </c>
      <c r="E16" s="41">
        <v>1</v>
      </c>
    </row>
    <row r="21" spans="3:6" ht="15.75" thickBot="1" x14ac:dyDescent="0.3"/>
    <row r="22" spans="3:6" x14ac:dyDescent="0.25">
      <c r="C22" s="30" t="s">
        <v>484</v>
      </c>
      <c r="D22" s="31" t="s">
        <v>4</v>
      </c>
      <c r="E22" s="32" t="s">
        <v>398</v>
      </c>
    </row>
    <row r="23" spans="3:6" x14ac:dyDescent="0.25">
      <c r="C23" s="33" t="s">
        <v>146</v>
      </c>
      <c r="D23" s="34">
        <v>1</v>
      </c>
      <c r="E23" s="35">
        <v>1.5037593984962407E-3</v>
      </c>
    </row>
    <row r="24" spans="3:6" x14ac:dyDescent="0.25">
      <c r="C24" s="36" t="s">
        <v>145</v>
      </c>
      <c r="D24" s="37">
        <v>33</v>
      </c>
      <c r="E24" s="38">
        <v>4.9624060150375938E-2</v>
      </c>
    </row>
    <row r="25" spans="3:6" x14ac:dyDescent="0.25">
      <c r="C25" s="36" t="s">
        <v>143</v>
      </c>
      <c r="D25" s="37">
        <v>346</v>
      </c>
      <c r="E25" s="38">
        <v>0.52030075187969926</v>
      </c>
      <c r="F25" s="67">
        <f>+E25+E26</f>
        <v>0.87819548872180453</v>
      </c>
    </row>
    <row r="26" spans="3:6" x14ac:dyDescent="0.25">
      <c r="C26" s="36" t="s">
        <v>144</v>
      </c>
      <c r="D26" s="37">
        <v>238</v>
      </c>
      <c r="E26" s="38">
        <v>0.35789473684210527</v>
      </c>
    </row>
    <row r="27" spans="3:6" x14ac:dyDescent="0.25">
      <c r="C27" s="36" t="s">
        <v>5</v>
      </c>
      <c r="D27" s="37">
        <v>47</v>
      </c>
      <c r="E27" s="38">
        <v>7.067669172932331E-2</v>
      </c>
    </row>
    <row r="28" spans="3:6" ht="15.75" thickBot="1" x14ac:dyDescent="0.3">
      <c r="C28" s="39" t="s">
        <v>4</v>
      </c>
      <c r="D28" s="40">
        <v>665</v>
      </c>
      <c r="E28" s="41">
        <v>1</v>
      </c>
    </row>
    <row r="33" spans="3:6" ht="15.75" thickBot="1" x14ac:dyDescent="0.3"/>
    <row r="34" spans="3:6" x14ac:dyDescent="0.25">
      <c r="C34" s="30" t="s">
        <v>486</v>
      </c>
      <c r="D34" s="31" t="s">
        <v>4</v>
      </c>
      <c r="E34" s="32" t="s">
        <v>398</v>
      </c>
    </row>
    <row r="35" spans="3:6" x14ac:dyDescent="0.25">
      <c r="C35" s="33" t="s">
        <v>146</v>
      </c>
      <c r="D35" s="34">
        <v>3</v>
      </c>
      <c r="E35" s="35">
        <v>4.5112781954887221E-3</v>
      </c>
    </row>
    <row r="36" spans="3:6" x14ac:dyDescent="0.25">
      <c r="C36" s="36" t="s">
        <v>145</v>
      </c>
      <c r="D36" s="37">
        <v>19</v>
      </c>
      <c r="E36" s="38">
        <v>2.8571428571428571E-2</v>
      </c>
    </row>
    <row r="37" spans="3:6" x14ac:dyDescent="0.25">
      <c r="C37" s="36" t="s">
        <v>143</v>
      </c>
      <c r="D37" s="37">
        <v>285</v>
      </c>
      <c r="E37" s="38">
        <v>0.42857142857142855</v>
      </c>
      <c r="F37" s="67">
        <f>+E37+E38</f>
        <v>0.95939849624060147</v>
      </c>
    </row>
    <row r="38" spans="3:6" x14ac:dyDescent="0.25">
      <c r="C38" s="36" t="s">
        <v>144</v>
      </c>
      <c r="D38" s="37">
        <v>353</v>
      </c>
      <c r="E38" s="38">
        <v>0.53082706766917298</v>
      </c>
    </row>
    <row r="39" spans="3:6" x14ac:dyDescent="0.25">
      <c r="C39" s="36" t="s">
        <v>5</v>
      </c>
      <c r="D39" s="37">
        <v>5</v>
      </c>
      <c r="E39" s="38">
        <v>7.5187969924812026E-3</v>
      </c>
    </row>
    <row r="40" spans="3:6" ht="15.75" thickBot="1" x14ac:dyDescent="0.3">
      <c r="C40" s="39" t="s">
        <v>4</v>
      </c>
      <c r="D40" s="40">
        <v>665</v>
      </c>
      <c r="E40" s="41">
        <v>1</v>
      </c>
    </row>
    <row r="45" spans="3:6" ht="15.75" thickBot="1" x14ac:dyDescent="0.3"/>
    <row r="46" spans="3:6" ht="24" x14ac:dyDescent="0.25">
      <c r="C46" s="30" t="s">
        <v>487</v>
      </c>
      <c r="D46" s="31" t="s">
        <v>4</v>
      </c>
      <c r="E46" s="32" t="s">
        <v>398</v>
      </c>
    </row>
    <row r="47" spans="3:6" x14ac:dyDescent="0.25">
      <c r="C47" s="33" t="s">
        <v>146</v>
      </c>
      <c r="D47" s="34">
        <v>10</v>
      </c>
      <c r="E47" s="35">
        <v>1.5037593984962405E-2</v>
      </c>
    </row>
    <row r="48" spans="3:6" x14ac:dyDescent="0.25">
      <c r="C48" s="36" t="s">
        <v>145</v>
      </c>
      <c r="D48" s="37">
        <v>75</v>
      </c>
      <c r="E48" s="38">
        <v>0.11278195488721804</v>
      </c>
    </row>
    <row r="49" spans="3:6" x14ac:dyDescent="0.25">
      <c r="C49" s="36" t="s">
        <v>143</v>
      </c>
      <c r="D49" s="37">
        <v>307</v>
      </c>
      <c r="E49" s="38">
        <v>0.46165413533834587</v>
      </c>
      <c r="F49" s="67">
        <f>+E49+E50</f>
        <v>0.69624060150375944</v>
      </c>
    </row>
    <row r="50" spans="3:6" x14ac:dyDescent="0.25">
      <c r="C50" s="36" t="s">
        <v>144</v>
      </c>
      <c r="D50" s="37">
        <v>156</v>
      </c>
      <c r="E50" s="38">
        <v>0.23458646616541354</v>
      </c>
    </row>
    <row r="51" spans="3:6" x14ac:dyDescent="0.25">
      <c r="C51" s="36" t="s">
        <v>5</v>
      </c>
      <c r="D51" s="37">
        <v>117</v>
      </c>
      <c r="E51" s="38">
        <v>0.17593984962406015</v>
      </c>
    </row>
    <row r="52" spans="3:6" ht="15.75" thickBot="1" x14ac:dyDescent="0.3">
      <c r="C52" s="39" t="s">
        <v>4</v>
      </c>
      <c r="D52" s="40">
        <v>665</v>
      </c>
      <c r="E52" s="41">
        <v>1</v>
      </c>
    </row>
    <row r="57" spans="3:6" ht="15.75" thickBot="1" x14ac:dyDescent="0.3"/>
    <row r="58" spans="3:6" x14ac:dyDescent="0.25">
      <c r="C58" s="30" t="s">
        <v>488</v>
      </c>
      <c r="D58" s="31" t="s">
        <v>4</v>
      </c>
      <c r="E58" s="32" t="s">
        <v>398</v>
      </c>
    </row>
    <row r="59" spans="3:6" x14ac:dyDescent="0.25">
      <c r="C59" s="33" t="s">
        <v>146</v>
      </c>
      <c r="D59" s="34">
        <v>4</v>
      </c>
      <c r="E59" s="35">
        <v>6.0150375939849628E-3</v>
      </c>
    </row>
    <row r="60" spans="3:6" x14ac:dyDescent="0.25">
      <c r="C60" s="36" t="s">
        <v>145</v>
      </c>
      <c r="D60" s="37">
        <v>33</v>
      </c>
      <c r="E60" s="38">
        <v>4.9624060150375938E-2</v>
      </c>
    </row>
    <row r="61" spans="3:6" x14ac:dyDescent="0.25">
      <c r="C61" s="36" t="s">
        <v>143</v>
      </c>
      <c r="D61" s="37">
        <v>376</v>
      </c>
      <c r="E61" s="38">
        <v>0.56541353383458648</v>
      </c>
      <c r="F61" s="67">
        <f>+E61+E62</f>
        <v>0.91428571428571437</v>
      </c>
    </row>
    <row r="62" spans="3:6" x14ac:dyDescent="0.25">
      <c r="C62" s="36" t="s">
        <v>144</v>
      </c>
      <c r="D62" s="37">
        <v>232</v>
      </c>
      <c r="E62" s="38">
        <v>0.34887218045112783</v>
      </c>
    </row>
    <row r="63" spans="3:6" x14ac:dyDescent="0.25">
      <c r="C63" s="36" t="s">
        <v>5</v>
      </c>
      <c r="D63" s="37">
        <v>20</v>
      </c>
      <c r="E63" s="38">
        <v>3.007518796992481E-2</v>
      </c>
    </row>
    <row r="64" spans="3:6" ht="15.75" thickBot="1" x14ac:dyDescent="0.3">
      <c r="C64" s="39" t="s">
        <v>4</v>
      </c>
      <c r="D64" s="40">
        <v>665</v>
      </c>
      <c r="E64" s="41">
        <v>1</v>
      </c>
    </row>
    <row r="69" spans="3:6" ht="15.75" thickBot="1" x14ac:dyDescent="0.3"/>
    <row r="70" spans="3:6" x14ac:dyDescent="0.25">
      <c r="C70" s="30" t="s">
        <v>501</v>
      </c>
      <c r="D70" s="31" t="s">
        <v>4</v>
      </c>
      <c r="E70" s="32" t="s">
        <v>398</v>
      </c>
    </row>
    <row r="71" spans="3:6" x14ac:dyDescent="0.25">
      <c r="C71" s="33" t="s">
        <v>146</v>
      </c>
      <c r="D71" s="34">
        <v>6</v>
      </c>
      <c r="E71" s="35">
        <v>9.0225563909774441E-3</v>
      </c>
    </row>
    <row r="72" spans="3:6" x14ac:dyDescent="0.25">
      <c r="C72" s="36" t="s">
        <v>145</v>
      </c>
      <c r="D72" s="37">
        <v>55</v>
      </c>
      <c r="E72" s="38">
        <v>8.2706766917293228E-2</v>
      </c>
    </row>
    <row r="73" spans="3:6" x14ac:dyDescent="0.25">
      <c r="C73" s="36" t="s">
        <v>143</v>
      </c>
      <c r="D73" s="37">
        <v>351</v>
      </c>
      <c r="E73" s="38">
        <v>0.52781954887218041</v>
      </c>
      <c r="F73" s="67">
        <f>+E73+E74</f>
        <v>0.86466165413533824</v>
      </c>
    </row>
    <row r="74" spans="3:6" x14ac:dyDescent="0.25">
      <c r="C74" s="36" t="s">
        <v>144</v>
      </c>
      <c r="D74" s="37">
        <v>224</v>
      </c>
      <c r="E74" s="38">
        <v>0.33684210526315789</v>
      </c>
    </row>
    <row r="75" spans="3:6" x14ac:dyDescent="0.25">
      <c r="C75" s="36" t="s">
        <v>5</v>
      </c>
      <c r="D75" s="37">
        <v>29</v>
      </c>
      <c r="E75" s="38">
        <v>4.3609022556390979E-2</v>
      </c>
    </row>
    <row r="76" spans="3:6" ht="15.75" thickBot="1" x14ac:dyDescent="0.3">
      <c r="C76" s="39" t="s">
        <v>4</v>
      </c>
      <c r="D76" s="40">
        <v>665</v>
      </c>
      <c r="E76" s="41">
        <v>1</v>
      </c>
    </row>
    <row r="81" spans="3:6" ht="15.75" thickBot="1" x14ac:dyDescent="0.3"/>
    <row r="82" spans="3:6" ht="24" x14ac:dyDescent="0.25">
      <c r="C82" s="30" t="s">
        <v>489</v>
      </c>
      <c r="D82" s="31" t="s">
        <v>4</v>
      </c>
      <c r="E82" s="32" t="s">
        <v>398</v>
      </c>
    </row>
    <row r="83" spans="3:6" x14ac:dyDescent="0.25">
      <c r="C83" s="33" t="s">
        <v>146</v>
      </c>
      <c r="D83" s="34">
        <v>5</v>
      </c>
      <c r="E83" s="35">
        <v>7.5187969924812026E-3</v>
      </c>
    </row>
    <row r="84" spans="3:6" x14ac:dyDescent="0.25">
      <c r="C84" s="36" t="s">
        <v>145</v>
      </c>
      <c r="D84" s="37">
        <v>22</v>
      </c>
      <c r="E84" s="38">
        <v>3.308270676691729E-2</v>
      </c>
    </row>
    <row r="85" spans="3:6" x14ac:dyDescent="0.25">
      <c r="C85" s="36" t="s">
        <v>143</v>
      </c>
      <c r="D85" s="37">
        <v>319</v>
      </c>
      <c r="E85" s="38">
        <v>0.47969924812030074</v>
      </c>
      <c r="F85" s="67">
        <f>+E85+E86</f>
        <v>0.93984962406015038</v>
      </c>
    </row>
    <row r="86" spans="3:6" x14ac:dyDescent="0.25">
      <c r="C86" s="36" t="s">
        <v>144</v>
      </c>
      <c r="D86" s="37">
        <v>306</v>
      </c>
      <c r="E86" s="38">
        <v>0.46015037593984964</v>
      </c>
    </row>
    <row r="87" spans="3:6" x14ac:dyDescent="0.25">
      <c r="C87" s="36" t="s">
        <v>5</v>
      </c>
      <c r="D87" s="37">
        <v>13</v>
      </c>
      <c r="E87" s="38">
        <v>1.9548872180451128E-2</v>
      </c>
    </row>
    <row r="88" spans="3:6" ht="15.75" thickBot="1" x14ac:dyDescent="0.3">
      <c r="C88" s="39" t="s">
        <v>4</v>
      </c>
      <c r="D88" s="40">
        <v>665</v>
      </c>
      <c r="E88" s="41">
        <v>1</v>
      </c>
    </row>
    <row r="93" spans="3:6" ht="15.75" thickBot="1" x14ac:dyDescent="0.3"/>
    <row r="94" spans="3:6" x14ac:dyDescent="0.25">
      <c r="C94" s="30" t="s">
        <v>490</v>
      </c>
      <c r="D94" s="31" t="s">
        <v>4</v>
      </c>
      <c r="E94" s="32" t="s">
        <v>398</v>
      </c>
    </row>
    <row r="95" spans="3:6" x14ac:dyDescent="0.25">
      <c r="C95" s="33" t="s">
        <v>146</v>
      </c>
      <c r="D95" s="34">
        <v>1</v>
      </c>
      <c r="E95" s="35">
        <v>1.5037593984962407E-3</v>
      </c>
    </row>
    <row r="96" spans="3:6" x14ac:dyDescent="0.25">
      <c r="C96" s="36" t="s">
        <v>145</v>
      </c>
      <c r="D96" s="37">
        <v>24</v>
      </c>
      <c r="E96" s="38">
        <v>3.6090225563909777E-2</v>
      </c>
    </row>
    <row r="97" spans="3:6" x14ac:dyDescent="0.25">
      <c r="C97" s="36" t="s">
        <v>143</v>
      </c>
      <c r="D97" s="37">
        <v>315</v>
      </c>
      <c r="E97" s="38">
        <v>0.47368421052631576</v>
      </c>
      <c r="F97" s="67">
        <f>+E97+E98</f>
        <v>0.95789473684210513</v>
      </c>
    </row>
    <row r="98" spans="3:6" x14ac:dyDescent="0.25">
      <c r="C98" s="36" t="s">
        <v>144</v>
      </c>
      <c r="D98" s="37">
        <v>322</v>
      </c>
      <c r="E98" s="38">
        <v>0.48421052631578942</v>
      </c>
    </row>
    <row r="99" spans="3:6" x14ac:dyDescent="0.25">
      <c r="C99" s="36" t="s">
        <v>5</v>
      </c>
      <c r="D99" s="37">
        <v>3</v>
      </c>
      <c r="E99" s="38">
        <v>4.5112781954887221E-3</v>
      </c>
    </row>
    <row r="100" spans="3:6" ht="15.75" thickBot="1" x14ac:dyDescent="0.3">
      <c r="C100" s="39" t="s">
        <v>4</v>
      </c>
      <c r="D100" s="40">
        <v>665</v>
      </c>
      <c r="E100" s="41">
        <v>1</v>
      </c>
    </row>
    <row r="105" spans="3:6" ht="15.75" thickBot="1" x14ac:dyDescent="0.3"/>
    <row r="106" spans="3:6" ht="24" x14ac:dyDescent="0.25">
      <c r="C106" s="30" t="s">
        <v>491</v>
      </c>
      <c r="D106" s="31" t="s">
        <v>4</v>
      </c>
      <c r="E106" s="32" t="s">
        <v>398</v>
      </c>
    </row>
    <row r="107" spans="3:6" x14ac:dyDescent="0.25">
      <c r="C107" s="33" t="s">
        <v>146</v>
      </c>
      <c r="D107" s="34">
        <v>1</v>
      </c>
      <c r="E107" s="35">
        <v>1.5037593984962407E-3</v>
      </c>
    </row>
    <row r="108" spans="3:6" x14ac:dyDescent="0.25">
      <c r="C108" s="36" t="s">
        <v>145</v>
      </c>
      <c r="D108" s="37">
        <v>10</v>
      </c>
      <c r="E108" s="38">
        <v>1.5037593984962405E-2</v>
      </c>
    </row>
    <row r="109" spans="3:6" x14ac:dyDescent="0.25">
      <c r="C109" s="36" t="s">
        <v>143</v>
      </c>
      <c r="D109" s="37">
        <v>267</v>
      </c>
      <c r="E109" s="38">
        <v>0.40150375939849625</v>
      </c>
      <c r="F109" s="67">
        <f>+E109+E110</f>
        <v>0.97593984962406011</v>
      </c>
    </row>
    <row r="110" spans="3:6" x14ac:dyDescent="0.25">
      <c r="C110" s="36" t="s">
        <v>144</v>
      </c>
      <c r="D110" s="37">
        <v>382</v>
      </c>
      <c r="E110" s="38">
        <v>0.57443609022556386</v>
      </c>
    </row>
    <row r="111" spans="3:6" x14ac:dyDescent="0.25">
      <c r="C111" s="36" t="s">
        <v>5</v>
      </c>
      <c r="D111" s="37">
        <v>5</v>
      </c>
      <c r="E111" s="38">
        <v>7.5187969924812026E-3</v>
      </c>
    </row>
    <row r="112" spans="3:6" ht="15.75" thickBot="1" x14ac:dyDescent="0.3">
      <c r="C112" s="39" t="s">
        <v>4</v>
      </c>
      <c r="D112" s="40">
        <v>665</v>
      </c>
      <c r="E112" s="41">
        <v>1</v>
      </c>
    </row>
    <row r="120" spans="3:4" x14ac:dyDescent="0.25">
      <c r="C120">
        <v>1</v>
      </c>
      <c r="D120">
        <v>2</v>
      </c>
    </row>
    <row r="121" spans="3:4" x14ac:dyDescent="0.25">
      <c r="C121" t="s">
        <v>500</v>
      </c>
      <c r="D121" s="68">
        <v>0.97593984962406011</v>
      </c>
    </row>
    <row r="122" spans="3:4" x14ac:dyDescent="0.25">
      <c r="C122" t="s">
        <v>494</v>
      </c>
      <c r="D122" s="68">
        <v>0.95939849624060147</v>
      </c>
    </row>
    <row r="123" spans="3:4" x14ac:dyDescent="0.25">
      <c r="C123" t="s">
        <v>499</v>
      </c>
      <c r="D123" s="68">
        <v>0.95789473684210513</v>
      </c>
    </row>
    <row r="124" spans="3:4" x14ac:dyDescent="0.25">
      <c r="C124" t="s">
        <v>492</v>
      </c>
      <c r="D124" s="68">
        <v>0.9458646616541353</v>
      </c>
    </row>
    <row r="125" spans="3:4" x14ac:dyDescent="0.25">
      <c r="C125" t="s">
        <v>498</v>
      </c>
      <c r="D125" s="68">
        <v>0.93984962406015038</v>
      </c>
    </row>
    <row r="126" spans="3:4" x14ac:dyDescent="0.25">
      <c r="C126" t="s">
        <v>496</v>
      </c>
      <c r="D126" s="68">
        <v>0.91428571428571437</v>
      </c>
    </row>
    <row r="127" spans="3:4" x14ac:dyDescent="0.25">
      <c r="C127" t="s">
        <v>493</v>
      </c>
      <c r="D127" s="68">
        <v>0.87819548872180453</v>
      </c>
    </row>
    <row r="128" spans="3:4" x14ac:dyDescent="0.25">
      <c r="C128" t="s">
        <v>497</v>
      </c>
      <c r="D128" s="68">
        <v>0.86466165413533824</v>
      </c>
    </row>
    <row r="129" spans="3:4" x14ac:dyDescent="0.25">
      <c r="C129" t="s">
        <v>495</v>
      </c>
      <c r="D129" s="68">
        <v>0.69624060150375944</v>
      </c>
    </row>
  </sheetData>
  <sortState ref="C121:D129">
    <sortCondition descending="1" ref="D121:D129"/>
  </sortState>
  <mergeCells count="2">
    <mergeCell ref="A1:K4"/>
    <mergeCell ref="A5:K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0"/>
  <sheetViews>
    <sheetView showGridLines="0" topLeftCell="A5" workbookViewId="0">
      <selection activeCell="E11" sqref="E11:E19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329</v>
      </c>
      <c r="D10" s="31" t="s">
        <v>4</v>
      </c>
      <c r="E10" s="32" t="s">
        <v>398</v>
      </c>
    </row>
    <row r="11" spans="1:11" x14ac:dyDescent="0.25">
      <c r="C11" s="33" t="s">
        <v>148</v>
      </c>
      <c r="D11" s="34">
        <v>305</v>
      </c>
      <c r="E11" s="35">
        <v>0.4586466165413533</v>
      </c>
    </row>
    <row r="12" spans="1:11" x14ac:dyDescent="0.25">
      <c r="C12" s="36" t="s">
        <v>149</v>
      </c>
      <c r="D12" s="37">
        <v>173</v>
      </c>
      <c r="E12" s="38">
        <v>0.26015037593984963</v>
      </c>
    </row>
    <row r="13" spans="1:11" x14ac:dyDescent="0.25">
      <c r="C13" s="36" t="s">
        <v>151</v>
      </c>
      <c r="D13" s="37">
        <v>49</v>
      </c>
      <c r="E13" s="38">
        <v>7.3684210526315783E-2</v>
      </c>
    </row>
    <row r="14" spans="1:11" x14ac:dyDescent="0.25">
      <c r="C14" s="36" t="s">
        <v>147</v>
      </c>
      <c r="D14" s="37">
        <v>44</v>
      </c>
      <c r="E14" s="38">
        <v>6.616541353383458E-2</v>
      </c>
    </row>
    <row r="15" spans="1:11" x14ac:dyDescent="0.25">
      <c r="C15" s="36" t="s">
        <v>152</v>
      </c>
      <c r="D15" s="37">
        <v>43</v>
      </c>
      <c r="E15" s="38">
        <v>6.4661654135338351E-2</v>
      </c>
    </row>
    <row r="16" spans="1:11" x14ac:dyDescent="0.25">
      <c r="C16" s="36" t="s">
        <v>153</v>
      </c>
      <c r="D16" s="37">
        <v>25</v>
      </c>
      <c r="E16" s="38">
        <v>3.7593984962406013E-2</v>
      </c>
    </row>
    <row r="17" spans="3:5" x14ac:dyDescent="0.25">
      <c r="C17" s="36" t="s">
        <v>154</v>
      </c>
      <c r="D17" s="37">
        <v>11</v>
      </c>
      <c r="E17" s="38">
        <v>1.6541353383458645E-2</v>
      </c>
    </row>
    <row r="18" spans="3:5" x14ac:dyDescent="0.25">
      <c r="C18" s="36" t="s">
        <v>150</v>
      </c>
      <c r="D18" s="37">
        <v>9</v>
      </c>
      <c r="E18" s="38">
        <v>1.3533834586466165E-2</v>
      </c>
    </row>
    <row r="19" spans="3:5" x14ac:dyDescent="0.25">
      <c r="C19" s="36" t="s">
        <v>5</v>
      </c>
      <c r="D19" s="37">
        <v>6</v>
      </c>
      <c r="E19" s="38">
        <v>9.0225563909774441E-3</v>
      </c>
    </row>
    <row r="20" spans="3:5" ht="15.75" thickBot="1" x14ac:dyDescent="0.3">
      <c r="C20" s="39" t="s">
        <v>4</v>
      </c>
      <c r="D20" s="40">
        <v>665</v>
      </c>
      <c r="E20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showGridLines="0" topLeftCell="A9" workbookViewId="0">
      <selection activeCell="F11" sqref="F11"/>
    </sheetView>
  </sheetViews>
  <sheetFormatPr baseColWidth="10" defaultRowHeight="15" x14ac:dyDescent="0.25"/>
  <cols>
    <col min="3" max="3" width="35.7109375" bestFit="1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330</v>
      </c>
      <c r="D10" s="31" t="s">
        <v>4</v>
      </c>
      <c r="E10" s="32" t="s">
        <v>398</v>
      </c>
    </row>
    <row r="11" spans="1:11" x14ac:dyDescent="0.25">
      <c r="C11" s="33" t="s">
        <v>157</v>
      </c>
      <c r="D11" s="34">
        <v>196</v>
      </c>
      <c r="E11" s="35">
        <v>0.29473684210526313</v>
      </c>
    </row>
    <row r="12" spans="1:11" x14ac:dyDescent="0.25">
      <c r="C12" s="36" t="s">
        <v>156</v>
      </c>
      <c r="D12" s="37">
        <v>51</v>
      </c>
      <c r="E12" s="38">
        <v>7.6691729323308269E-2</v>
      </c>
    </row>
    <row r="13" spans="1:11" x14ac:dyDescent="0.25">
      <c r="C13" s="36" t="s">
        <v>155</v>
      </c>
      <c r="D13" s="37">
        <v>27</v>
      </c>
      <c r="E13" s="38">
        <v>4.06015037593985E-2</v>
      </c>
    </row>
    <row r="14" spans="1:11" x14ac:dyDescent="0.25">
      <c r="C14" s="36" t="s">
        <v>5</v>
      </c>
      <c r="D14" s="37">
        <v>37</v>
      </c>
      <c r="E14" s="38">
        <v>5.5639097744360905E-2</v>
      </c>
    </row>
    <row r="15" spans="1:11" x14ac:dyDescent="0.25">
      <c r="C15" s="36" t="s">
        <v>406</v>
      </c>
      <c r="D15" s="37">
        <v>354</v>
      </c>
      <c r="E15" s="38">
        <v>0.53233082706766921</v>
      </c>
    </row>
    <row r="16" spans="1:11" ht="15.75" thickBot="1" x14ac:dyDescent="0.3">
      <c r="C16" s="39" t="s">
        <v>4</v>
      </c>
      <c r="D16" s="40">
        <v>665</v>
      </c>
      <c r="E16" s="41">
        <v>1</v>
      </c>
    </row>
  </sheetData>
  <sortState ref="C11:E13">
    <sortCondition descending="1" ref="D11:D13"/>
  </sortState>
  <mergeCells count="2">
    <mergeCell ref="A1:K4"/>
    <mergeCell ref="A5:K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5"/>
  <sheetViews>
    <sheetView showGridLines="0" zoomScaleNormal="100" workbookViewId="0">
      <selection activeCell="D13" sqref="D13"/>
    </sheetView>
  </sheetViews>
  <sheetFormatPr baseColWidth="10" defaultRowHeight="15" x14ac:dyDescent="0.25"/>
  <cols>
    <col min="3" max="3" width="35.7109375" bestFit="1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11" spans="1:11" ht="15.75" thickBot="1" x14ac:dyDescent="0.3"/>
    <row r="12" spans="1:11" ht="24" x14ac:dyDescent="0.25">
      <c r="C12" s="45" t="s">
        <v>410</v>
      </c>
      <c r="D12" s="46" t="s">
        <v>408</v>
      </c>
    </row>
    <row r="13" spans="1:11" x14ac:dyDescent="0.25">
      <c r="C13" s="33" t="s">
        <v>407</v>
      </c>
      <c r="D13" s="48">
        <v>8581.9548872180458</v>
      </c>
    </row>
    <row r="14" spans="1:11" x14ac:dyDescent="0.25">
      <c r="C14" s="36" t="s">
        <v>409</v>
      </c>
      <c r="D14" s="49">
        <v>19206.616541353382</v>
      </c>
    </row>
    <row r="15" spans="1:11" ht="15.75" thickBot="1" x14ac:dyDescent="0.3">
      <c r="C15" s="47" t="s">
        <v>411</v>
      </c>
      <c r="D15" s="50">
        <v>21642.105263157893</v>
      </c>
    </row>
  </sheetData>
  <mergeCells count="2">
    <mergeCell ref="A1:K4"/>
    <mergeCell ref="A5:K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91"/>
  <sheetViews>
    <sheetView showGridLines="0" workbookViewId="0">
      <selection activeCell="E7" sqref="E7"/>
    </sheetView>
  </sheetViews>
  <sheetFormatPr baseColWidth="10" defaultRowHeight="15" x14ac:dyDescent="0.25"/>
  <cols>
    <col min="3" max="3" width="35.7109375" bestFit="1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8" spans="1:11" ht="23.25" x14ac:dyDescent="0.35">
      <c r="C8" s="43" t="s">
        <v>412</v>
      </c>
    </row>
    <row r="11" spans="1:11" ht="15.75" thickBot="1" x14ac:dyDescent="0.3"/>
    <row r="12" spans="1:11" ht="24" x14ac:dyDescent="0.25">
      <c r="C12" s="30" t="s">
        <v>413</v>
      </c>
      <c r="D12" s="31" t="s">
        <v>4</v>
      </c>
      <c r="E12" s="32" t="s">
        <v>398</v>
      </c>
    </row>
    <row r="13" spans="1:11" x14ac:dyDescent="0.25">
      <c r="C13" s="33" t="s">
        <v>159</v>
      </c>
      <c r="D13" s="34">
        <v>562</v>
      </c>
      <c r="E13" s="35">
        <v>0.84511278195488726</v>
      </c>
    </row>
    <row r="14" spans="1:11" x14ac:dyDescent="0.25">
      <c r="C14" s="36" t="s">
        <v>161</v>
      </c>
      <c r="D14" s="37">
        <v>62</v>
      </c>
      <c r="E14" s="38">
        <v>9.3233082706766932E-2</v>
      </c>
    </row>
    <row r="15" spans="1:11" x14ac:dyDescent="0.25">
      <c r="C15" s="36" t="s">
        <v>160</v>
      </c>
      <c r="D15" s="37">
        <v>16</v>
      </c>
      <c r="E15" s="38">
        <v>2.4060150375939851E-2</v>
      </c>
    </row>
    <row r="16" spans="1:11" x14ac:dyDescent="0.25">
      <c r="C16" s="36" t="s">
        <v>5</v>
      </c>
      <c r="D16" s="37">
        <v>25</v>
      </c>
      <c r="E16" s="38">
        <v>3.7593984962406013E-2</v>
      </c>
    </row>
    <row r="17" spans="3:5" ht="15.75" thickBot="1" x14ac:dyDescent="0.3">
      <c r="C17" s="39" t="s">
        <v>4</v>
      </c>
      <c r="D17" s="40">
        <v>665</v>
      </c>
      <c r="E17" s="41">
        <v>1</v>
      </c>
    </row>
    <row r="21" spans="3:5" ht="15.75" thickBot="1" x14ac:dyDescent="0.3"/>
    <row r="22" spans="3:5" x14ac:dyDescent="0.25">
      <c r="C22" s="30" t="s">
        <v>502</v>
      </c>
      <c r="D22" s="31" t="s">
        <v>4</v>
      </c>
      <c r="E22" s="32" t="s">
        <v>398</v>
      </c>
    </row>
    <row r="23" spans="3:5" x14ac:dyDescent="0.25">
      <c r="C23" s="33" t="s">
        <v>159</v>
      </c>
      <c r="D23" s="34">
        <v>212</v>
      </c>
      <c r="E23" s="35">
        <v>0.31879699248120302</v>
      </c>
    </row>
    <row r="24" spans="3:5" x14ac:dyDescent="0.25">
      <c r="C24" s="36" t="s">
        <v>161</v>
      </c>
      <c r="D24" s="37">
        <v>242</v>
      </c>
      <c r="E24" s="38">
        <v>0.36390977443609024</v>
      </c>
    </row>
    <row r="25" spans="3:5" x14ac:dyDescent="0.25">
      <c r="C25" s="36" t="s">
        <v>160</v>
      </c>
      <c r="D25" s="37">
        <v>166</v>
      </c>
      <c r="E25" s="38">
        <v>0.24962406015037594</v>
      </c>
    </row>
    <row r="26" spans="3:5" x14ac:dyDescent="0.25">
      <c r="C26" s="36" t="s">
        <v>5</v>
      </c>
      <c r="D26" s="37">
        <v>45</v>
      </c>
      <c r="E26" s="38">
        <v>6.7669172932330823E-2</v>
      </c>
    </row>
    <row r="27" spans="3:5" ht="15.75" thickBot="1" x14ac:dyDescent="0.3">
      <c r="C27" s="39" t="s">
        <v>4</v>
      </c>
      <c r="D27" s="40">
        <v>665</v>
      </c>
      <c r="E27" s="41">
        <v>1</v>
      </c>
    </row>
    <row r="32" spans="3:5" ht="15.75" thickBot="1" x14ac:dyDescent="0.3"/>
    <row r="33" spans="3:5" ht="24" x14ac:dyDescent="0.25">
      <c r="C33" s="30" t="s">
        <v>503</v>
      </c>
      <c r="D33" s="31" t="s">
        <v>4</v>
      </c>
      <c r="E33" s="32" t="s">
        <v>398</v>
      </c>
    </row>
    <row r="34" spans="3:5" x14ac:dyDescent="0.25">
      <c r="C34" s="33" t="s">
        <v>159</v>
      </c>
      <c r="D34" s="34">
        <v>572</v>
      </c>
      <c r="E34" s="35">
        <v>0.86015037593984967</v>
      </c>
    </row>
    <row r="35" spans="3:5" x14ac:dyDescent="0.25">
      <c r="C35" s="36" t="s">
        <v>161</v>
      </c>
      <c r="D35" s="37">
        <v>43</v>
      </c>
      <c r="E35" s="38">
        <v>6.4661654135338351E-2</v>
      </c>
    </row>
    <row r="36" spans="3:5" x14ac:dyDescent="0.25">
      <c r="C36" s="36" t="s">
        <v>160</v>
      </c>
      <c r="D36" s="37">
        <v>15</v>
      </c>
      <c r="E36" s="38">
        <v>2.2556390977443604E-2</v>
      </c>
    </row>
    <row r="37" spans="3:5" x14ac:dyDescent="0.25">
      <c r="C37" s="36" t="s">
        <v>5</v>
      </c>
      <c r="D37" s="37">
        <v>35</v>
      </c>
      <c r="E37" s="38">
        <v>5.2631578947368418E-2</v>
      </c>
    </row>
    <row r="38" spans="3:5" ht="15.75" thickBot="1" x14ac:dyDescent="0.3">
      <c r="C38" s="39" t="s">
        <v>4</v>
      </c>
      <c r="D38" s="40">
        <v>665</v>
      </c>
      <c r="E38" s="41">
        <v>1</v>
      </c>
    </row>
    <row r="43" spans="3:5" ht="15.75" thickBot="1" x14ac:dyDescent="0.3"/>
    <row r="44" spans="3:5" ht="24" x14ac:dyDescent="0.25">
      <c r="C44" s="30" t="s">
        <v>504</v>
      </c>
      <c r="D44" s="31" t="s">
        <v>4</v>
      </c>
      <c r="E44" s="32" t="s">
        <v>398</v>
      </c>
    </row>
    <row r="45" spans="3:5" x14ac:dyDescent="0.25">
      <c r="C45" s="33" t="s">
        <v>159</v>
      </c>
      <c r="D45" s="34">
        <v>575</v>
      </c>
      <c r="E45" s="35">
        <v>0.86466165413533824</v>
      </c>
    </row>
    <row r="46" spans="3:5" x14ac:dyDescent="0.25">
      <c r="C46" s="36" t="s">
        <v>161</v>
      </c>
      <c r="D46" s="37">
        <v>48</v>
      </c>
      <c r="E46" s="38">
        <v>7.2180451127819553E-2</v>
      </c>
    </row>
    <row r="47" spans="3:5" x14ac:dyDescent="0.25">
      <c r="C47" s="36" t="s">
        <v>160</v>
      </c>
      <c r="D47" s="37">
        <v>10</v>
      </c>
      <c r="E47" s="38">
        <v>1.5037593984962405E-2</v>
      </c>
    </row>
    <row r="48" spans="3:5" x14ac:dyDescent="0.25">
      <c r="C48" s="36" t="s">
        <v>5</v>
      </c>
      <c r="D48" s="37">
        <v>32</v>
      </c>
      <c r="E48" s="38">
        <v>4.8120300751879702E-2</v>
      </c>
    </row>
    <row r="49" spans="3:5" ht="15.75" thickBot="1" x14ac:dyDescent="0.3">
      <c r="C49" s="39" t="s">
        <v>4</v>
      </c>
      <c r="D49" s="40">
        <v>665</v>
      </c>
      <c r="E49" s="41">
        <v>1</v>
      </c>
    </row>
    <row r="54" spans="3:5" ht="15.75" thickBot="1" x14ac:dyDescent="0.3"/>
    <row r="55" spans="3:5" ht="24" x14ac:dyDescent="0.25">
      <c r="C55" s="30" t="s">
        <v>505</v>
      </c>
      <c r="D55" s="31" t="s">
        <v>4</v>
      </c>
      <c r="E55" s="32" t="s">
        <v>398</v>
      </c>
    </row>
    <row r="56" spans="3:5" x14ac:dyDescent="0.25">
      <c r="C56" s="33" t="s">
        <v>159</v>
      </c>
      <c r="D56" s="34">
        <v>547</v>
      </c>
      <c r="E56" s="35">
        <v>0.8225563909774436</v>
      </c>
    </row>
    <row r="57" spans="3:5" x14ac:dyDescent="0.25">
      <c r="C57" s="36" t="s">
        <v>161</v>
      </c>
      <c r="D57" s="37">
        <v>62</v>
      </c>
      <c r="E57" s="38">
        <v>9.3233082706766932E-2</v>
      </c>
    </row>
    <row r="58" spans="3:5" x14ac:dyDescent="0.25">
      <c r="C58" s="36" t="s">
        <v>160</v>
      </c>
      <c r="D58" s="37">
        <v>20</v>
      </c>
      <c r="E58" s="38">
        <v>3.007518796992481E-2</v>
      </c>
    </row>
    <row r="59" spans="3:5" x14ac:dyDescent="0.25">
      <c r="C59" s="36" t="s">
        <v>5</v>
      </c>
      <c r="D59" s="37">
        <v>36</v>
      </c>
      <c r="E59" s="38">
        <v>5.4135338345864661E-2</v>
      </c>
    </row>
    <row r="60" spans="3:5" ht="15.75" thickBot="1" x14ac:dyDescent="0.3">
      <c r="C60" s="39" t="s">
        <v>4</v>
      </c>
      <c r="D60" s="40">
        <v>665</v>
      </c>
      <c r="E60" s="41">
        <v>1</v>
      </c>
    </row>
    <row r="86" spans="3:6" x14ac:dyDescent="0.25">
      <c r="D86" s="33" t="s">
        <v>159</v>
      </c>
      <c r="E86" s="36" t="s">
        <v>161</v>
      </c>
      <c r="F86" s="36" t="s">
        <v>160</v>
      </c>
    </row>
    <row r="87" spans="3:6" x14ac:dyDescent="0.25">
      <c r="C87" t="s">
        <v>506</v>
      </c>
      <c r="D87" s="35">
        <v>0.84511278195488726</v>
      </c>
      <c r="E87" s="38">
        <v>9.3233082706766932E-2</v>
      </c>
      <c r="F87" s="38">
        <v>2.4060150375939851E-2</v>
      </c>
    </row>
    <row r="88" spans="3:6" x14ac:dyDescent="0.25">
      <c r="C88" t="s">
        <v>507</v>
      </c>
      <c r="D88" s="35">
        <v>0.31879699248120302</v>
      </c>
      <c r="E88" s="38">
        <v>0.36390977443609024</v>
      </c>
      <c r="F88" s="38">
        <v>0.24962406015037594</v>
      </c>
    </row>
    <row r="89" spans="3:6" x14ac:dyDescent="0.25">
      <c r="C89" t="s">
        <v>508</v>
      </c>
      <c r="D89" s="35">
        <v>0.86015037593984967</v>
      </c>
      <c r="E89" s="38">
        <v>6.4661654135338351E-2</v>
      </c>
      <c r="F89" s="38">
        <v>2.2556390977443604E-2</v>
      </c>
    </row>
    <row r="90" spans="3:6" x14ac:dyDescent="0.25">
      <c r="C90" t="s">
        <v>509</v>
      </c>
      <c r="D90" s="35">
        <v>0.86466165413533824</v>
      </c>
      <c r="E90" s="38">
        <v>7.2180451127819553E-2</v>
      </c>
      <c r="F90" s="38">
        <v>1.5037593984962405E-2</v>
      </c>
    </row>
    <row r="91" spans="3:6" x14ac:dyDescent="0.25">
      <c r="C91" t="s">
        <v>510</v>
      </c>
      <c r="D91" s="35">
        <v>0.8225563909774436</v>
      </c>
      <c r="E91" s="38">
        <v>9.3233082706766932E-2</v>
      </c>
      <c r="F91" s="38">
        <v>3.007518796992481E-2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30"/>
  <sheetViews>
    <sheetView showGridLines="0" topLeftCell="B1" workbookViewId="0">
      <selection activeCell="D8" sqref="D8"/>
    </sheetView>
  </sheetViews>
  <sheetFormatPr baseColWidth="10" defaultRowHeight="15" x14ac:dyDescent="0.25"/>
  <cols>
    <col min="3" max="3" width="35.7109375" bestFit="1" customWidth="1"/>
    <col min="4" max="4" width="25.5703125" customWidth="1"/>
    <col min="5" max="5" width="20.5703125" customWidth="1"/>
    <col min="6" max="6" width="22.7109375" customWidth="1"/>
    <col min="13" max="13" width="12" bestFit="1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8" spans="1:11" ht="23.25" x14ac:dyDescent="0.35">
      <c r="C8" s="43" t="s">
        <v>414</v>
      </c>
    </row>
    <row r="11" spans="1:11" ht="15.75" thickBot="1" x14ac:dyDescent="0.3"/>
    <row r="12" spans="1:11" ht="36" x14ac:dyDescent="0.25">
      <c r="C12" s="30" t="s">
        <v>415</v>
      </c>
      <c r="D12" s="31" t="s">
        <v>4</v>
      </c>
      <c r="E12" s="32" t="s">
        <v>398</v>
      </c>
    </row>
    <row r="13" spans="1:11" x14ac:dyDescent="0.25">
      <c r="C13" s="33" t="s">
        <v>162</v>
      </c>
      <c r="D13" s="34">
        <v>36</v>
      </c>
      <c r="E13" s="35">
        <v>5.4135338345864661E-2</v>
      </c>
      <c r="F13" s="67">
        <f>+E13+E14</f>
        <v>0.2</v>
      </c>
    </row>
    <row r="14" spans="1:11" x14ac:dyDescent="0.25">
      <c r="C14" s="36" t="s">
        <v>163</v>
      </c>
      <c r="D14" s="37">
        <v>97</v>
      </c>
      <c r="E14" s="38">
        <v>0.14586466165413534</v>
      </c>
    </row>
    <row r="15" spans="1:11" x14ac:dyDescent="0.25">
      <c r="C15" s="36" t="s">
        <v>164</v>
      </c>
      <c r="D15" s="37">
        <v>275</v>
      </c>
      <c r="E15" s="38">
        <v>0.41353383458646609</v>
      </c>
    </row>
    <row r="16" spans="1:11" x14ac:dyDescent="0.25">
      <c r="C16" s="36" t="s">
        <v>165</v>
      </c>
      <c r="D16" s="37">
        <v>254</v>
      </c>
      <c r="E16" s="38">
        <v>0.3819548872180451</v>
      </c>
    </row>
    <row r="17" spans="3:6" x14ac:dyDescent="0.25">
      <c r="C17" s="36" t="s">
        <v>5</v>
      </c>
      <c r="D17" s="37">
        <v>3</v>
      </c>
      <c r="E17" s="38">
        <v>4.5112781954887221E-3</v>
      </c>
    </row>
    <row r="18" spans="3:6" ht="15.75" thickBot="1" x14ac:dyDescent="0.3">
      <c r="C18" s="39" t="s">
        <v>4</v>
      </c>
      <c r="D18" s="40">
        <v>665</v>
      </c>
      <c r="E18" s="41">
        <v>1</v>
      </c>
    </row>
    <row r="22" spans="3:6" ht="15.75" thickBot="1" x14ac:dyDescent="0.3"/>
    <row r="23" spans="3:6" ht="24" x14ac:dyDescent="0.25">
      <c r="C23" s="30" t="s">
        <v>416</v>
      </c>
      <c r="D23" s="31" t="s">
        <v>4</v>
      </c>
      <c r="E23" s="32" t="s">
        <v>398</v>
      </c>
    </row>
    <row r="24" spans="3:6" x14ac:dyDescent="0.25">
      <c r="C24" s="33" t="s">
        <v>162</v>
      </c>
      <c r="D24" s="34">
        <v>255</v>
      </c>
      <c r="E24" s="35">
        <v>0.38345864661654133</v>
      </c>
      <c r="F24" s="67">
        <f>+E24+E25</f>
        <v>0.77744360902255638</v>
      </c>
    </row>
    <row r="25" spans="3:6" x14ac:dyDescent="0.25">
      <c r="C25" s="36" t="s">
        <v>163</v>
      </c>
      <c r="D25" s="37">
        <v>262</v>
      </c>
      <c r="E25" s="38">
        <v>0.39398496240601505</v>
      </c>
    </row>
    <row r="26" spans="3:6" x14ac:dyDescent="0.25">
      <c r="C26" s="36" t="s">
        <v>164</v>
      </c>
      <c r="D26" s="37">
        <v>77</v>
      </c>
      <c r="E26" s="38">
        <v>0.11578947368421053</v>
      </c>
    </row>
    <row r="27" spans="3:6" x14ac:dyDescent="0.25">
      <c r="C27" s="36" t="s">
        <v>165</v>
      </c>
      <c r="D27" s="37">
        <v>60</v>
      </c>
      <c r="E27" s="38">
        <v>9.0225563909774417E-2</v>
      </c>
    </row>
    <row r="28" spans="3:6" x14ac:dyDescent="0.25">
      <c r="C28" s="36" t="s">
        <v>5</v>
      </c>
      <c r="D28" s="37">
        <v>11</v>
      </c>
      <c r="E28" s="38">
        <v>1.6541353383458645E-2</v>
      </c>
    </row>
    <row r="29" spans="3:6" ht="15.75" thickBot="1" x14ac:dyDescent="0.3">
      <c r="C29" s="39" t="s">
        <v>4</v>
      </c>
      <c r="D29" s="40">
        <v>665</v>
      </c>
      <c r="E29" s="41">
        <v>1</v>
      </c>
    </row>
    <row r="33" spans="3:6" ht="15.75" thickBot="1" x14ac:dyDescent="0.3"/>
    <row r="34" spans="3:6" ht="24" x14ac:dyDescent="0.25">
      <c r="C34" s="30" t="s">
        <v>417</v>
      </c>
      <c r="D34" s="31" t="s">
        <v>4</v>
      </c>
      <c r="E34" s="32" t="s">
        <v>398</v>
      </c>
    </row>
    <row r="35" spans="3:6" x14ac:dyDescent="0.25">
      <c r="C35" s="33" t="s">
        <v>162</v>
      </c>
      <c r="D35" s="34">
        <v>41</v>
      </c>
      <c r="E35" s="35">
        <v>6.1654135338345864E-2</v>
      </c>
      <c r="F35" s="67">
        <f>+E35+E36</f>
        <v>0.31729323308270674</v>
      </c>
    </row>
    <row r="36" spans="3:6" x14ac:dyDescent="0.25">
      <c r="C36" s="36" t="s">
        <v>163</v>
      </c>
      <c r="D36" s="37">
        <v>170</v>
      </c>
      <c r="E36" s="38">
        <v>0.25563909774436089</v>
      </c>
    </row>
    <row r="37" spans="3:6" x14ac:dyDescent="0.25">
      <c r="C37" s="36" t="s">
        <v>164</v>
      </c>
      <c r="D37" s="37">
        <v>274</v>
      </c>
      <c r="E37" s="38">
        <v>0.41203007518796997</v>
      </c>
    </row>
    <row r="38" spans="3:6" x14ac:dyDescent="0.25">
      <c r="C38" s="36" t="s">
        <v>165</v>
      </c>
      <c r="D38" s="37">
        <v>174</v>
      </c>
      <c r="E38" s="38">
        <v>0.26165413533834586</v>
      </c>
    </row>
    <row r="39" spans="3:6" x14ac:dyDescent="0.25">
      <c r="C39" s="36" t="s">
        <v>5</v>
      </c>
      <c r="D39" s="37">
        <v>6</v>
      </c>
      <c r="E39" s="38">
        <v>9.0225563909774441E-3</v>
      </c>
    </row>
    <row r="40" spans="3:6" ht="15.75" thickBot="1" x14ac:dyDescent="0.3">
      <c r="C40" s="39" t="s">
        <v>4</v>
      </c>
      <c r="D40" s="40">
        <v>665</v>
      </c>
      <c r="E40" s="41">
        <v>1</v>
      </c>
    </row>
    <row r="44" spans="3:6" ht="15.75" thickBot="1" x14ac:dyDescent="0.3"/>
    <row r="45" spans="3:6" ht="24" x14ac:dyDescent="0.25">
      <c r="C45" s="30" t="s">
        <v>418</v>
      </c>
      <c r="D45" s="31" t="s">
        <v>4</v>
      </c>
      <c r="E45" s="32" t="s">
        <v>398</v>
      </c>
    </row>
    <row r="46" spans="3:6" x14ac:dyDescent="0.25">
      <c r="C46" s="33" t="s">
        <v>162</v>
      </c>
      <c r="D46" s="34">
        <v>23</v>
      </c>
      <c r="E46" s="35">
        <v>3.4586466165413533E-2</v>
      </c>
      <c r="F46" s="67">
        <f>+E46+E47</f>
        <v>0.1293233082706767</v>
      </c>
    </row>
    <row r="47" spans="3:6" x14ac:dyDescent="0.25">
      <c r="C47" s="36" t="s">
        <v>163</v>
      </c>
      <c r="D47" s="37">
        <v>63</v>
      </c>
      <c r="E47" s="38">
        <v>9.4736842105263175E-2</v>
      </c>
    </row>
    <row r="48" spans="3:6" x14ac:dyDescent="0.25">
      <c r="C48" s="36" t="s">
        <v>164</v>
      </c>
      <c r="D48" s="37">
        <v>265</v>
      </c>
      <c r="E48" s="38">
        <v>0.39849624060150374</v>
      </c>
    </row>
    <row r="49" spans="3:6" x14ac:dyDescent="0.25">
      <c r="C49" s="36" t="s">
        <v>165</v>
      </c>
      <c r="D49" s="37">
        <v>301</v>
      </c>
      <c r="E49" s="38">
        <v>0.45263157894736844</v>
      </c>
    </row>
    <row r="50" spans="3:6" x14ac:dyDescent="0.25">
      <c r="C50" s="36" t="s">
        <v>5</v>
      </c>
      <c r="D50" s="37">
        <v>13</v>
      </c>
      <c r="E50" s="38">
        <v>1.9548872180451128E-2</v>
      </c>
    </row>
    <row r="51" spans="3:6" ht="15.75" thickBot="1" x14ac:dyDescent="0.3">
      <c r="C51" s="39" t="s">
        <v>4</v>
      </c>
      <c r="D51" s="40">
        <v>665</v>
      </c>
      <c r="E51" s="41">
        <v>1</v>
      </c>
    </row>
    <row r="56" spans="3:6" ht="15.75" thickBot="1" x14ac:dyDescent="0.3"/>
    <row r="57" spans="3:6" ht="48" x14ac:dyDescent="0.25">
      <c r="C57" s="30" t="s">
        <v>419</v>
      </c>
      <c r="D57" s="31" t="s">
        <v>4</v>
      </c>
      <c r="E57" s="32" t="s">
        <v>398</v>
      </c>
    </row>
    <row r="58" spans="3:6" x14ac:dyDescent="0.25">
      <c r="C58" s="33" t="s">
        <v>162</v>
      </c>
      <c r="D58" s="34">
        <v>33</v>
      </c>
      <c r="E58" s="35">
        <v>4.9624060150375938E-2</v>
      </c>
      <c r="F58" s="67">
        <f>+E58+E59</f>
        <v>0.19398496240601504</v>
      </c>
    </row>
    <row r="59" spans="3:6" x14ac:dyDescent="0.25">
      <c r="C59" s="36" t="s">
        <v>163</v>
      </c>
      <c r="D59" s="37">
        <v>96</v>
      </c>
      <c r="E59" s="38">
        <v>0.14436090225563911</v>
      </c>
    </row>
    <row r="60" spans="3:6" x14ac:dyDescent="0.25">
      <c r="C60" s="36" t="s">
        <v>164</v>
      </c>
      <c r="D60" s="37">
        <v>250</v>
      </c>
      <c r="E60" s="38">
        <v>0.37593984962406013</v>
      </c>
    </row>
    <row r="61" spans="3:6" x14ac:dyDescent="0.25">
      <c r="C61" s="36" t="s">
        <v>165</v>
      </c>
      <c r="D61" s="37">
        <v>277</v>
      </c>
      <c r="E61" s="38">
        <v>0.41654135338345866</v>
      </c>
    </row>
    <row r="62" spans="3:6" x14ac:dyDescent="0.25">
      <c r="C62" s="36" t="s">
        <v>5</v>
      </c>
      <c r="D62" s="37">
        <v>9</v>
      </c>
      <c r="E62" s="38">
        <v>1.3533834586466165E-2</v>
      </c>
    </row>
    <row r="63" spans="3:6" ht="15.75" thickBot="1" x14ac:dyDescent="0.3">
      <c r="C63" s="39" t="s">
        <v>4</v>
      </c>
      <c r="D63" s="40">
        <v>665</v>
      </c>
      <c r="E63" s="41">
        <v>1</v>
      </c>
    </row>
    <row r="68" spans="3:14" ht="15.75" thickBot="1" x14ac:dyDescent="0.3"/>
    <row r="69" spans="3:14" ht="36" x14ac:dyDescent="0.25">
      <c r="C69" s="30" t="s">
        <v>420</v>
      </c>
      <c r="D69" s="31" t="s">
        <v>4</v>
      </c>
      <c r="E69" s="32" t="s">
        <v>398</v>
      </c>
    </row>
    <row r="70" spans="3:14" x14ac:dyDescent="0.25">
      <c r="C70" s="33" t="s">
        <v>162</v>
      </c>
      <c r="D70" s="34">
        <v>21</v>
      </c>
      <c r="E70" s="35">
        <v>3.1578947368421054E-2</v>
      </c>
      <c r="F70" s="67">
        <f>+E70+E71</f>
        <v>8.8721804511278202E-2</v>
      </c>
    </row>
    <row r="71" spans="3:14" x14ac:dyDescent="0.25">
      <c r="C71" s="36" t="s">
        <v>163</v>
      </c>
      <c r="D71" s="37">
        <v>38</v>
      </c>
      <c r="E71" s="38">
        <v>5.7142857142857141E-2</v>
      </c>
    </row>
    <row r="72" spans="3:14" x14ac:dyDescent="0.25">
      <c r="C72" s="36" t="s">
        <v>164</v>
      </c>
      <c r="D72" s="37">
        <v>259</v>
      </c>
      <c r="E72" s="38">
        <v>0.38947368421052631</v>
      </c>
    </row>
    <row r="73" spans="3:14" x14ac:dyDescent="0.25">
      <c r="C73" s="36" t="s">
        <v>165</v>
      </c>
      <c r="D73" s="37">
        <v>341</v>
      </c>
      <c r="E73" s="38">
        <v>0.51278195488721801</v>
      </c>
    </row>
    <row r="74" spans="3:14" x14ac:dyDescent="0.25">
      <c r="C74" s="36" t="s">
        <v>5</v>
      </c>
      <c r="D74" s="37">
        <v>6</v>
      </c>
      <c r="E74" s="38">
        <v>9.0225563909774441E-3</v>
      </c>
    </row>
    <row r="75" spans="3:14" ht="15.75" thickBot="1" x14ac:dyDescent="0.3">
      <c r="C75" s="39" t="s">
        <v>4</v>
      </c>
      <c r="D75" s="40">
        <v>665</v>
      </c>
      <c r="E75" s="41">
        <v>1</v>
      </c>
    </row>
    <row r="79" spans="3:14" x14ac:dyDescent="0.25">
      <c r="M79" s="44">
        <v>2300000</v>
      </c>
      <c r="N79" s="44">
        <f>+M79*40/100</f>
        <v>920000</v>
      </c>
    </row>
    <row r="80" spans="3:14" ht="15.75" thickBot="1" x14ac:dyDescent="0.3"/>
    <row r="81" spans="3:6" ht="24" x14ac:dyDescent="0.25">
      <c r="C81" s="30" t="s">
        <v>421</v>
      </c>
      <c r="D81" s="31" t="s">
        <v>4</v>
      </c>
      <c r="E81" s="32" t="s">
        <v>398</v>
      </c>
    </row>
    <row r="82" spans="3:6" x14ac:dyDescent="0.25">
      <c r="C82" s="33" t="s">
        <v>162</v>
      </c>
      <c r="D82" s="34">
        <v>22</v>
      </c>
      <c r="E82" s="35">
        <v>3.308270676691729E-2</v>
      </c>
      <c r="F82" s="67">
        <f>+E82+E83</f>
        <v>0.1233082706766917</v>
      </c>
    </row>
    <row r="83" spans="3:6" x14ac:dyDescent="0.25">
      <c r="C83" s="36" t="s">
        <v>163</v>
      </c>
      <c r="D83" s="37">
        <v>60</v>
      </c>
      <c r="E83" s="38">
        <v>9.0225563909774417E-2</v>
      </c>
    </row>
    <row r="84" spans="3:6" x14ac:dyDescent="0.25">
      <c r="C84" s="36" t="s">
        <v>164</v>
      </c>
      <c r="D84" s="37">
        <v>275</v>
      </c>
      <c r="E84" s="38">
        <v>0.41353383458646609</v>
      </c>
    </row>
    <row r="85" spans="3:6" x14ac:dyDescent="0.25">
      <c r="C85" s="36" t="s">
        <v>165</v>
      </c>
      <c r="D85" s="37">
        <v>298</v>
      </c>
      <c r="E85" s="38">
        <v>0.4481203007518797</v>
      </c>
    </row>
    <row r="86" spans="3:6" x14ac:dyDescent="0.25">
      <c r="C86" s="36" t="s">
        <v>5</v>
      </c>
      <c r="D86" s="37">
        <v>10</v>
      </c>
      <c r="E86" s="38">
        <v>1.5037593984962405E-2</v>
      </c>
    </row>
    <row r="87" spans="3:6" ht="15.75" thickBot="1" x14ac:dyDescent="0.3">
      <c r="C87" s="39" t="s">
        <v>4</v>
      </c>
      <c r="D87" s="40">
        <v>665</v>
      </c>
      <c r="E87" s="41">
        <v>1</v>
      </c>
    </row>
    <row r="92" spans="3:6" ht="15.75" thickBot="1" x14ac:dyDescent="0.3"/>
    <row r="93" spans="3:6" ht="36" x14ac:dyDescent="0.25">
      <c r="C93" s="30" t="s">
        <v>422</v>
      </c>
      <c r="D93" s="31" t="s">
        <v>4</v>
      </c>
      <c r="E93" s="32" t="s">
        <v>398</v>
      </c>
    </row>
    <row r="94" spans="3:6" x14ac:dyDescent="0.25">
      <c r="C94" s="33" t="s">
        <v>162</v>
      </c>
      <c r="D94" s="34">
        <v>29</v>
      </c>
      <c r="E94" s="35">
        <v>4.3609022556390979E-2</v>
      </c>
      <c r="F94" s="67">
        <f>+E94+E95</f>
        <v>0.13383458646616539</v>
      </c>
    </row>
    <row r="95" spans="3:6" x14ac:dyDescent="0.25">
      <c r="C95" s="36" t="s">
        <v>163</v>
      </c>
      <c r="D95" s="37">
        <v>60</v>
      </c>
      <c r="E95" s="38">
        <v>9.0225563909774417E-2</v>
      </c>
    </row>
    <row r="96" spans="3:6" x14ac:dyDescent="0.25">
      <c r="C96" s="36" t="s">
        <v>164</v>
      </c>
      <c r="D96" s="37">
        <v>272</v>
      </c>
      <c r="E96" s="38">
        <v>0.40902255639097745</v>
      </c>
    </row>
    <row r="97" spans="3:5" x14ac:dyDescent="0.25">
      <c r="C97" s="36" t="s">
        <v>165</v>
      </c>
      <c r="D97" s="37">
        <v>298</v>
      </c>
      <c r="E97" s="38">
        <v>0.4481203007518797</v>
      </c>
    </row>
    <row r="98" spans="3:5" x14ac:dyDescent="0.25">
      <c r="C98" s="36" t="s">
        <v>5</v>
      </c>
      <c r="D98" s="37">
        <v>6</v>
      </c>
      <c r="E98" s="38">
        <v>9.0225563909774441E-3</v>
      </c>
    </row>
    <row r="99" spans="3:5" ht="15.75" thickBot="1" x14ac:dyDescent="0.3">
      <c r="C99" s="39" t="s">
        <v>4</v>
      </c>
      <c r="D99" s="40">
        <v>665</v>
      </c>
      <c r="E99" s="41">
        <v>1</v>
      </c>
    </row>
    <row r="123" spans="3:4" x14ac:dyDescent="0.25">
      <c r="C123" t="s">
        <v>511</v>
      </c>
      <c r="D123" s="69">
        <v>0.2</v>
      </c>
    </row>
    <row r="124" spans="3:4" x14ac:dyDescent="0.25">
      <c r="C124" t="s">
        <v>512</v>
      </c>
      <c r="D124" s="69">
        <v>0.77744360902255638</v>
      </c>
    </row>
    <row r="125" spans="3:4" x14ac:dyDescent="0.25">
      <c r="C125" t="s">
        <v>513</v>
      </c>
      <c r="D125" s="69">
        <v>0.31729323308270674</v>
      </c>
    </row>
    <row r="126" spans="3:4" x14ac:dyDescent="0.25">
      <c r="C126" t="s">
        <v>514</v>
      </c>
      <c r="D126" s="69">
        <v>0.1293233082706767</v>
      </c>
    </row>
    <row r="127" spans="3:4" x14ac:dyDescent="0.25">
      <c r="C127" t="s">
        <v>515</v>
      </c>
      <c r="D127" s="69">
        <v>0.19398496240601504</v>
      </c>
    </row>
    <row r="128" spans="3:4" x14ac:dyDescent="0.25">
      <c r="C128" t="s">
        <v>516</v>
      </c>
      <c r="D128" s="69">
        <v>8.8721804511278202E-2</v>
      </c>
    </row>
    <row r="129" spans="3:4" x14ac:dyDescent="0.25">
      <c r="C129" t="s">
        <v>517</v>
      </c>
      <c r="D129" s="69">
        <v>0.1233082706766917</v>
      </c>
    </row>
    <row r="130" spans="3:4" x14ac:dyDescent="0.25">
      <c r="C130" t="s">
        <v>518</v>
      </c>
      <c r="D130" s="69">
        <v>0.13383458646616539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2"/>
  <sheetViews>
    <sheetView showGridLines="0" workbookViewId="0">
      <selection activeCell="E3" sqref="E3:M3"/>
    </sheetView>
  </sheetViews>
  <sheetFormatPr baseColWidth="10" defaultRowHeight="15" x14ac:dyDescent="0.25"/>
  <sheetData>
    <row r="2" spans="2:13" ht="15.75" thickBot="1" x14ac:dyDescent="0.3"/>
    <row r="3" spans="2:13" ht="32.25" customHeight="1" x14ac:dyDescent="0.25">
      <c r="B3" s="81" t="s">
        <v>465</v>
      </c>
      <c r="C3" s="82"/>
      <c r="D3" s="83"/>
      <c r="E3" s="104" t="s">
        <v>479</v>
      </c>
      <c r="F3" s="105"/>
      <c r="G3" s="105"/>
      <c r="H3" s="105"/>
      <c r="I3" s="105"/>
      <c r="J3" s="105"/>
      <c r="K3" s="105"/>
      <c r="L3" s="105"/>
      <c r="M3" s="106"/>
    </row>
    <row r="4" spans="2:13" ht="32.25" customHeight="1" x14ac:dyDescent="0.25">
      <c r="B4" s="84" t="s">
        <v>466</v>
      </c>
      <c r="C4" s="85"/>
      <c r="D4" s="86"/>
      <c r="E4" s="87" t="s">
        <v>467</v>
      </c>
      <c r="F4" s="88"/>
      <c r="G4" s="88"/>
      <c r="H4" s="88"/>
      <c r="I4" s="88"/>
      <c r="J4" s="88"/>
      <c r="K4" s="88"/>
      <c r="L4" s="88"/>
      <c r="M4" s="89"/>
    </row>
    <row r="5" spans="2:13" ht="32.25" customHeight="1" x14ac:dyDescent="0.25">
      <c r="B5" s="84" t="s">
        <v>468</v>
      </c>
      <c r="C5" s="85"/>
      <c r="D5" s="86"/>
      <c r="E5" s="90" t="s">
        <v>482</v>
      </c>
      <c r="F5" s="91"/>
      <c r="G5" s="91"/>
      <c r="H5" s="91"/>
      <c r="I5" s="91"/>
      <c r="J5" s="91"/>
      <c r="K5" s="91"/>
      <c r="L5" s="91"/>
      <c r="M5" s="92"/>
    </row>
    <row r="6" spans="2:13" ht="32.25" customHeight="1" x14ac:dyDescent="0.25">
      <c r="B6" s="84" t="s">
        <v>469</v>
      </c>
      <c r="C6" s="85"/>
      <c r="D6" s="86"/>
      <c r="E6" s="87" t="s">
        <v>480</v>
      </c>
      <c r="F6" s="88"/>
      <c r="G6" s="88"/>
      <c r="H6" s="88"/>
      <c r="I6" s="88"/>
      <c r="J6" s="88"/>
      <c r="K6" s="88"/>
      <c r="L6" s="88"/>
      <c r="M6" s="89"/>
    </row>
    <row r="7" spans="2:13" ht="32.25" customHeight="1" x14ac:dyDescent="0.25">
      <c r="B7" s="84" t="s">
        <v>470</v>
      </c>
      <c r="C7" s="85"/>
      <c r="D7" s="86"/>
      <c r="E7" s="90" t="s">
        <v>471</v>
      </c>
      <c r="F7" s="91"/>
      <c r="G7" s="91"/>
      <c r="H7" s="91"/>
      <c r="I7" s="91"/>
      <c r="J7" s="91"/>
      <c r="K7" s="91"/>
      <c r="L7" s="91"/>
      <c r="M7" s="92"/>
    </row>
    <row r="8" spans="2:13" ht="32.25" customHeight="1" x14ac:dyDescent="0.25">
      <c r="B8" s="84" t="s">
        <v>472</v>
      </c>
      <c r="C8" s="85"/>
      <c r="D8" s="86"/>
      <c r="E8" s="90" t="s">
        <v>473</v>
      </c>
      <c r="F8" s="91"/>
      <c r="G8" s="91"/>
      <c r="H8" s="91"/>
      <c r="I8" s="91"/>
      <c r="J8" s="91"/>
      <c r="K8" s="91"/>
      <c r="L8" s="91"/>
      <c r="M8" s="92"/>
    </row>
    <row r="9" spans="2:13" ht="32.25" customHeight="1" x14ac:dyDescent="0.25">
      <c r="B9" s="84" t="s">
        <v>474</v>
      </c>
      <c r="C9" s="85"/>
      <c r="D9" s="86"/>
      <c r="E9" s="90" t="s">
        <v>475</v>
      </c>
      <c r="F9" s="91"/>
      <c r="G9" s="91"/>
      <c r="H9" s="91"/>
      <c r="I9" s="91"/>
      <c r="J9" s="91"/>
      <c r="K9" s="91"/>
      <c r="L9" s="91"/>
      <c r="M9" s="92"/>
    </row>
    <row r="10" spans="2:13" ht="32.25" customHeight="1" x14ac:dyDescent="0.25">
      <c r="B10" s="84" t="s">
        <v>476</v>
      </c>
      <c r="C10" s="85"/>
      <c r="D10" s="86"/>
      <c r="E10" s="87" t="s">
        <v>481</v>
      </c>
      <c r="F10" s="88"/>
      <c r="G10" s="88"/>
      <c r="H10" s="88"/>
      <c r="I10" s="88"/>
      <c r="J10" s="88"/>
      <c r="K10" s="88"/>
      <c r="L10" s="88"/>
      <c r="M10" s="89"/>
    </row>
    <row r="11" spans="2:13" ht="32.25" customHeight="1" x14ac:dyDescent="0.25">
      <c r="B11" s="84" t="s">
        <v>477</v>
      </c>
      <c r="C11" s="85"/>
      <c r="D11" s="86"/>
      <c r="E11" s="98">
        <v>0.95</v>
      </c>
      <c r="F11" s="99"/>
      <c r="G11" s="99"/>
      <c r="H11" s="99"/>
      <c r="I11" s="99"/>
      <c r="J11" s="99"/>
      <c r="K11" s="99"/>
      <c r="L11" s="99"/>
      <c r="M11" s="100"/>
    </row>
    <row r="12" spans="2:13" ht="32.25" customHeight="1" thickBot="1" x14ac:dyDescent="0.3">
      <c r="B12" s="93" t="s">
        <v>478</v>
      </c>
      <c r="C12" s="94"/>
      <c r="D12" s="95"/>
      <c r="E12" s="101">
        <v>7.0000000000000007E-2</v>
      </c>
      <c r="F12" s="102"/>
      <c r="G12" s="102"/>
      <c r="H12" s="102"/>
      <c r="I12" s="102"/>
      <c r="J12" s="102"/>
      <c r="K12" s="102"/>
      <c r="L12" s="102"/>
      <c r="M12" s="103"/>
    </row>
  </sheetData>
  <mergeCells count="20">
    <mergeCell ref="B12:D12"/>
    <mergeCell ref="E12:M12"/>
    <mergeCell ref="B9:D9"/>
    <mergeCell ref="E9:M9"/>
    <mergeCell ref="B10:D10"/>
    <mergeCell ref="E10:M10"/>
    <mergeCell ref="B11:D11"/>
    <mergeCell ref="E11:M11"/>
    <mergeCell ref="B6:D6"/>
    <mergeCell ref="E6:M6"/>
    <mergeCell ref="B7:D7"/>
    <mergeCell ref="E7:M7"/>
    <mergeCell ref="B8:D8"/>
    <mergeCell ref="E8:M8"/>
    <mergeCell ref="B3:D3"/>
    <mergeCell ref="E3:M3"/>
    <mergeCell ref="B4:D4"/>
    <mergeCell ref="E4:M4"/>
    <mergeCell ref="B5:D5"/>
    <mergeCell ref="E5:M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9"/>
  <sheetViews>
    <sheetView showGridLines="0" zoomScale="85" zoomScaleNormal="85" workbookViewId="0">
      <selection activeCell="E11" sqref="E11:E18"/>
    </sheetView>
  </sheetViews>
  <sheetFormatPr baseColWidth="10" defaultRowHeight="15" x14ac:dyDescent="0.25"/>
  <cols>
    <col min="3" max="3" width="49.42578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48" x14ac:dyDescent="0.25">
      <c r="C10" s="30" t="s">
        <v>347</v>
      </c>
      <c r="D10" s="31" t="s">
        <v>4</v>
      </c>
      <c r="E10" s="32" t="s">
        <v>398</v>
      </c>
    </row>
    <row r="11" spans="1:11" x14ac:dyDescent="0.25">
      <c r="C11" s="33" t="s">
        <v>169</v>
      </c>
      <c r="D11" s="34">
        <v>479</v>
      </c>
      <c r="E11" s="35">
        <v>0.72030075187969933</v>
      </c>
    </row>
    <row r="12" spans="1:11" x14ac:dyDescent="0.25">
      <c r="C12" s="36" t="s">
        <v>168</v>
      </c>
      <c r="D12" s="37">
        <v>105</v>
      </c>
      <c r="E12" s="38">
        <v>0.15789473684210525</v>
      </c>
    </row>
    <row r="13" spans="1:11" x14ac:dyDescent="0.25">
      <c r="C13" s="36" t="s">
        <v>170</v>
      </c>
      <c r="D13" s="37">
        <v>38</v>
      </c>
      <c r="E13" s="38">
        <v>5.7142857142857141E-2</v>
      </c>
    </row>
    <row r="14" spans="1:11" x14ac:dyDescent="0.25">
      <c r="C14" s="36" t="s">
        <v>166</v>
      </c>
      <c r="D14" s="37">
        <v>11</v>
      </c>
      <c r="E14" s="38">
        <v>1.6541353383458645E-2</v>
      </c>
    </row>
    <row r="15" spans="1:11" x14ac:dyDescent="0.25">
      <c r="C15" s="36" t="s">
        <v>172</v>
      </c>
      <c r="D15" s="37">
        <v>6</v>
      </c>
      <c r="E15" s="38">
        <v>9.0225563909774441E-3</v>
      </c>
    </row>
    <row r="16" spans="1:11" x14ac:dyDescent="0.25">
      <c r="C16" s="36" t="s">
        <v>171</v>
      </c>
      <c r="D16" s="37">
        <v>3</v>
      </c>
      <c r="E16" s="38">
        <v>4.5112781954887221E-3</v>
      </c>
    </row>
    <row r="17" spans="3:5" x14ac:dyDescent="0.25">
      <c r="C17" s="36" t="s">
        <v>167</v>
      </c>
      <c r="D17" s="37">
        <v>2</v>
      </c>
      <c r="E17" s="38">
        <v>3.0075187969924814E-3</v>
      </c>
    </row>
    <row r="18" spans="3:5" x14ac:dyDescent="0.25">
      <c r="C18" s="36" t="s">
        <v>5</v>
      </c>
      <c r="D18" s="37">
        <v>21</v>
      </c>
      <c r="E18" s="38">
        <v>3.1578947368421054E-2</v>
      </c>
    </row>
    <row r="19" spans="3:5" ht="15.75" thickBot="1" x14ac:dyDescent="0.3">
      <c r="C19" s="39" t="s">
        <v>4</v>
      </c>
      <c r="D19" s="40">
        <v>665</v>
      </c>
      <c r="E19" s="41">
        <v>1</v>
      </c>
    </row>
  </sheetData>
  <sortState ref="C11:E17">
    <sortCondition descending="1" ref="D11:D17"/>
  </sortState>
  <mergeCells count="2">
    <mergeCell ref="A1:K4"/>
    <mergeCell ref="A5:K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83"/>
  <sheetViews>
    <sheetView showGridLines="0" workbookViewId="0">
      <selection sqref="A1:K4"/>
    </sheetView>
  </sheetViews>
  <sheetFormatPr baseColWidth="10" defaultRowHeight="15" x14ac:dyDescent="0.25"/>
  <cols>
    <col min="3" max="3" width="35.7109375" bestFit="1" customWidth="1"/>
    <col min="4" max="4" width="25.5703125" customWidth="1"/>
    <col min="5" max="5" width="20.5703125" customWidth="1"/>
    <col min="6" max="6" width="22.7109375" customWidth="1"/>
    <col min="13" max="13" width="12" bestFit="1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8" spans="1:11" ht="23.25" x14ac:dyDescent="0.35">
      <c r="C8" s="43" t="s">
        <v>423</v>
      </c>
    </row>
    <row r="11" spans="1:11" ht="15.75" thickBot="1" x14ac:dyDescent="0.3"/>
    <row r="12" spans="1:11" ht="36" x14ac:dyDescent="0.25">
      <c r="C12" s="30" t="s">
        <v>424</v>
      </c>
      <c r="D12" s="31" t="s">
        <v>4</v>
      </c>
      <c r="E12" s="32" t="s">
        <v>398</v>
      </c>
    </row>
    <row r="13" spans="1:11" x14ac:dyDescent="0.25">
      <c r="C13" s="33" t="s">
        <v>162</v>
      </c>
      <c r="D13" s="34">
        <v>23</v>
      </c>
      <c r="E13" s="35">
        <v>3.4586466165413533E-2</v>
      </c>
      <c r="F13" s="67">
        <f>+E13+E14</f>
        <v>0.13834586466165413</v>
      </c>
    </row>
    <row r="14" spans="1:11" x14ac:dyDescent="0.25">
      <c r="C14" s="36" t="s">
        <v>163</v>
      </c>
      <c r="D14" s="37">
        <v>69</v>
      </c>
      <c r="E14" s="38">
        <v>0.10375939849624061</v>
      </c>
    </row>
    <row r="15" spans="1:11" x14ac:dyDescent="0.25">
      <c r="C15" s="36" t="s">
        <v>164</v>
      </c>
      <c r="D15" s="37">
        <v>208</v>
      </c>
      <c r="E15" s="38">
        <v>0.31278195488721805</v>
      </c>
      <c r="F15" s="67">
        <f>+E15+E16</f>
        <v>0.84962406015037595</v>
      </c>
    </row>
    <row r="16" spans="1:11" x14ac:dyDescent="0.25">
      <c r="C16" s="36" t="s">
        <v>165</v>
      </c>
      <c r="D16" s="37">
        <v>357</v>
      </c>
      <c r="E16" s="38">
        <v>0.5368421052631579</v>
      </c>
    </row>
    <row r="17" spans="3:6" x14ac:dyDescent="0.25">
      <c r="C17" s="36" t="s">
        <v>5</v>
      </c>
      <c r="D17" s="37">
        <v>8</v>
      </c>
      <c r="E17" s="38">
        <v>1.2030075187969926E-2</v>
      </c>
    </row>
    <row r="18" spans="3:6" ht="15.75" thickBot="1" x14ac:dyDescent="0.3">
      <c r="C18" s="39" t="s">
        <v>4</v>
      </c>
      <c r="D18" s="40">
        <v>665</v>
      </c>
      <c r="E18" s="41">
        <v>1</v>
      </c>
    </row>
    <row r="22" spans="3:6" ht="15.75" thickBot="1" x14ac:dyDescent="0.3"/>
    <row r="23" spans="3:6" ht="36" x14ac:dyDescent="0.25">
      <c r="C23" s="30" t="s">
        <v>425</v>
      </c>
      <c r="D23" s="31" t="s">
        <v>4</v>
      </c>
      <c r="E23" s="32" t="s">
        <v>398</v>
      </c>
    </row>
    <row r="24" spans="3:6" x14ac:dyDescent="0.25">
      <c r="C24" s="33" t="s">
        <v>162</v>
      </c>
      <c r="D24" s="34">
        <v>22</v>
      </c>
      <c r="E24" s="35">
        <v>3.308270676691729E-2</v>
      </c>
      <c r="F24" s="67">
        <f>+E24+E25</f>
        <v>0.12781954887218047</v>
      </c>
    </row>
    <row r="25" spans="3:6" x14ac:dyDescent="0.25">
      <c r="C25" s="36" t="s">
        <v>163</v>
      </c>
      <c r="D25" s="37">
        <v>63</v>
      </c>
      <c r="E25" s="38">
        <v>9.4736842105263175E-2</v>
      </c>
    </row>
    <row r="26" spans="3:6" x14ac:dyDescent="0.25">
      <c r="C26" s="36" t="s">
        <v>164</v>
      </c>
      <c r="D26" s="37">
        <v>237</v>
      </c>
      <c r="E26" s="38">
        <v>0.35639097744360904</v>
      </c>
      <c r="F26" s="67">
        <f>+E26+E27</f>
        <v>0.86015037593984967</v>
      </c>
    </row>
    <row r="27" spans="3:6" x14ac:dyDescent="0.25">
      <c r="C27" s="36" t="s">
        <v>165</v>
      </c>
      <c r="D27" s="37">
        <v>335</v>
      </c>
      <c r="E27" s="38">
        <v>0.50375939849624063</v>
      </c>
    </row>
    <row r="28" spans="3:6" x14ac:dyDescent="0.25">
      <c r="C28" s="36" t="s">
        <v>5</v>
      </c>
      <c r="D28" s="37">
        <v>8</v>
      </c>
      <c r="E28" s="38">
        <v>1.2030075187969926E-2</v>
      </c>
    </row>
    <row r="29" spans="3:6" ht="15.75" thickBot="1" x14ac:dyDescent="0.3">
      <c r="C29" s="39" t="s">
        <v>4</v>
      </c>
      <c r="D29" s="40">
        <v>665</v>
      </c>
      <c r="E29" s="41">
        <v>1</v>
      </c>
    </row>
    <row r="33" spans="3:6" ht="15.75" thickBot="1" x14ac:dyDescent="0.3"/>
    <row r="34" spans="3:6" ht="36" x14ac:dyDescent="0.25">
      <c r="C34" s="30" t="s">
        <v>426</v>
      </c>
      <c r="D34" s="31" t="s">
        <v>4</v>
      </c>
      <c r="E34" s="32" t="s">
        <v>398</v>
      </c>
    </row>
    <row r="35" spans="3:6" x14ac:dyDescent="0.25">
      <c r="C35" s="33" t="s">
        <v>162</v>
      </c>
      <c r="D35" s="34">
        <v>16</v>
      </c>
      <c r="E35" s="35">
        <v>2.4060150375939851E-2</v>
      </c>
      <c r="F35" s="67">
        <f>+E35+E36</f>
        <v>0.11729323308270678</v>
      </c>
    </row>
    <row r="36" spans="3:6" x14ac:dyDescent="0.25">
      <c r="C36" s="36" t="s">
        <v>163</v>
      </c>
      <c r="D36" s="37">
        <v>62</v>
      </c>
      <c r="E36" s="38">
        <v>9.3233082706766932E-2</v>
      </c>
    </row>
    <row r="37" spans="3:6" x14ac:dyDescent="0.25">
      <c r="C37" s="36" t="s">
        <v>164</v>
      </c>
      <c r="D37" s="37">
        <v>218</v>
      </c>
      <c r="E37" s="38">
        <v>0.32781954887218051</v>
      </c>
      <c r="F37" s="67">
        <f>+E37+E38</f>
        <v>0.8721804511278195</v>
      </c>
    </row>
    <row r="38" spans="3:6" x14ac:dyDescent="0.25">
      <c r="C38" s="36" t="s">
        <v>165</v>
      </c>
      <c r="D38" s="37">
        <v>362</v>
      </c>
      <c r="E38" s="38">
        <v>0.54436090225563905</v>
      </c>
    </row>
    <row r="39" spans="3:6" x14ac:dyDescent="0.25">
      <c r="C39" s="36" t="s">
        <v>5</v>
      </c>
      <c r="D39" s="37">
        <v>7</v>
      </c>
      <c r="E39" s="38">
        <v>1.0526315789473684E-2</v>
      </c>
    </row>
    <row r="40" spans="3:6" ht="15.75" thickBot="1" x14ac:dyDescent="0.3">
      <c r="C40" s="39" t="s">
        <v>4</v>
      </c>
      <c r="D40" s="40">
        <v>665</v>
      </c>
      <c r="E40" s="41">
        <v>1</v>
      </c>
    </row>
    <row r="45" spans="3:6" ht="15.75" thickBot="1" x14ac:dyDescent="0.3"/>
    <row r="46" spans="3:6" ht="36" x14ac:dyDescent="0.25">
      <c r="C46" s="30" t="s">
        <v>427</v>
      </c>
      <c r="D46" s="31" t="s">
        <v>4</v>
      </c>
      <c r="E46" s="32" t="s">
        <v>398</v>
      </c>
    </row>
    <row r="47" spans="3:6" x14ac:dyDescent="0.25">
      <c r="C47" s="33" t="s">
        <v>162</v>
      </c>
      <c r="D47" s="34">
        <v>14</v>
      </c>
      <c r="E47" s="35">
        <v>2.1052631578947368E-2</v>
      </c>
      <c r="F47" s="67">
        <f>+E47+E48</f>
        <v>7.8195488721804512E-2</v>
      </c>
    </row>
    <row r="48" spans="3:6" x14ac:dyDescent="0.25">
      <c r="C48" s="36" t="s">
        <v>163</v>
      </c>
      <c r="D48" s="37">
        <v>38</v>
      </c>
      <c r="E48" s="38">
        <v>5.7142857142857141E-2</v>
      </c>
    </row>
    <row r="49" spans="3:6" x14ac:dyDescent="0.25">
      <c r="C49" s="36" t="s">
        <v>164</v>
      </c>
      <c r="D49" s="37">
        <v>214</v>
      </c>
      <c r="E49" s="38">
        <v>0.32180451127819543</v>
      </c>
      <c r="F49" s="67">
        <f>+E49+E50</f>
        <v>0.91127819548872169</v>
      </c>
    </row>
    <row r="50" spans="3:6" x14ac:dyDescent="0.25">
      <c r="C50" s="36" t="s">
        <v>165</v>
      </c>
      <c r="D50" s="37">
        <v>392</v>
      </c>
      <c r="E50" s="38">
        <v>0.58947368421052626</v>
      </c>
    </row>
    <row r="51" spans="3:6" x14ac:dyDescent="0.25">
      <c r="C51" s="36" t="s">
        <v>5</v>
      </c>
      <c r="D51" s="37">
        <v>7</v>
      </c>
      <c r="E51" s="38">
        <v>1.0526315789473684E-2</v>
      </c>
    </row>
    <row r="52" spans="3:6" ht="15.75" thickBot="1" x14ac:dyDescent="0.3">
      <c r="C52" s="39" t="s">
        <v>4</v>
      </c>
      <c r="D52" s="40">
        <v>665</v>
      </c>
      <c r="E52" s="41">
        <v>1</v>
      </c>
    </row>
    <row r="80" spans="3:5" x14ac:dyDescent="0.25">
      <c r="C80" t="s">
        <v>519</v>
      </c>
      <c r="D80" s="68">
        <v>0.84962406015037595</v>
      </c>
      <c r="E80" s="67">
        <v>0.13834586466165413</v>
      </c>
    </row>
    <row r="81" spans="3:5" x14ac:dyDescent="0.25">
      <c r="C81" t="s">
        <v>520</v>
      </c>
      <c r="D81" s="68">
        <v>0.86015037593984967</v>
      </c>
      <c r="E81" s="67">
        <v>0.12781954887218047</v>
      </c>
    </row>
    <row r="82" spans="3:5" x14ac:dyDescent="0.25">
      <c r="C82" t="s">
        <v>521</v>
      </c>
      <c r="D82" s="68">
        <v>0.8721804511278195</v>
      </c>
      <c r="E82" s="67">
        <v>0.11729323308270678</v>
      </c>
    </row>
    <row r="83" spans="3:5" x14ac:dyDescent="0.25">
      <c r="C83" t="s">
        <v>522</v>
      </c>
      <c r="D83" s="68">
        <v>0.91127819548872169</v>
      </c>
      <c r="E83" s="67">
        <v>7.8195488721804512E-2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82"/>
  <sheetViews>
    <sheetView showGridLines="0" topLeftCell="A9" workbookViewId="0">
      <selection activeCell="E11" sqref="E11"/>
    </sheetView>
  </sheetViews>
  <sheetFormatPr baseColWidth="10" defaultRowHeight="15" x14ac:dyDescent="0.25"/>
  <cols>
    <col min="3" max="3" width="23.7109375" customWidth="1"/>
    <col min="4" max="4" width="22" customWidth="1"/>
    <col min="5" max="5" width="16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8" spans="1:11" ht="23.25" x14ac:dyDescent="0.35">
      <c r="C8" s="43" t="s">
        <v>429</v>
      </c>
    </row>
    <row r="9" spans="1:11" ht="15" customHeight="1" x14ac:dyDescent="0.35">
      <c r="C9" s="43"/>
    </row>
    <row r="10" spans="1:11" ht="15" customHeight="1" x14ac:dyDescent="0.35">
      <c r="C10" s="43"/>
    </row>
    <row r="11" spans="1:11" ht="15" customHeight="1" x14ac:dyDescent="0.35">
      <c r="C11" s="43"/>
    </row>
    <row r="12" spans="1:11" ht="15" customHeight="1" thickBot="1" x14ac:dyDescent="0.3"/>
    <row r="13" spans="1:11" ht="24.75" customHeight="1" x14ac:dyDescent="0.25">
      <c r="C13" s="30" t="s">
        <v>428</v>
      </c>
      <c r="D13" s="31" t="s">
        <v>4</v>
      </c>
      <c r="E13" s="32" t="s">
        <v>398</v>
      </c>
    </row>
    <row r="14" spans="1:11" ht="15" customHeight="1" x14ac:dyDescent="0.25">
      <c r="C14" s="33" t="s">
        <v>25</v>
      </c>
      <c r="D14" s="34">
        <v>610</v>
      </c>
      <c r="E14" s="35">
        <v>0.9172932330827066</v>
      </c>
    </row>
    <row r="15" spans="1:11" x14ac:dyDescent="0.25">
      <c r="C15" s="36" t="s">
        <v>42</v>
      </c>
      <c r="D15" s="37">
        <v>42</v>
      </c>
      <c r="E15" s="38">
        <v>6.3157894736842107E-2</v>
      </c>
    </row>
    <row r="16" spans="1:11" x14ac:dyDescent="0.25">
      <c r="C16" s="36" t="s">
        <v>5</v>
      </c>
      <c r="D16" s="37">
        <v>13</v>
      </c>
      <c r="E16" s="38">
        <v>1.9548872180451128E-2</v>
      </c>
    </row>
    <row r="17" spans="3:5" ht="15.75" thickBot="1" x14ac:dyDescent="0.3">
      <c r="C17" s="39" t="s">
        <v>4</v>
      </c>
      <c r="D17" s="40">
        <v>665</v>
      </c>
      <c r="E17" s="41">
        <v>1</v>
      </c>
    </row>
    <row r="23" spans="3:5" ht="15.75" thickBot="1" x14ac:dyDescent="0.3"/>
    <row r="24" spans="3:5" x14ac:dyDescent="0.25">
      <c r="C24" s="30" t="s">
        <v>430</v>
      </c>
      <c r="D24" s="31" t="s">
        <v>4</v>
      </c>
      <c r="E24" s="32" t="s">
        <v>398</v>
      </c>
    </row>
    <row r="25" spans="3:5" x14ac:dyDescent="0.25">
      <c r="C25" s="33" t="s">
        <v>25</v>
      </c>
      <c r="D25" s="34">
        <v>610</v>
      </c>
      <c r="E25" s="35">
        <v>0.93533834586466169</v>
      </c>
    </row>
    <row r="26" spans="3:5" x14ac:dyDescent="0.25">
      <c r="C26" s="36" t="s">
        <v>42</v>
      </c>
      <c r="D26" s="37">
        <v>42</v>
      </c>
      <c r="E26" s="38">
        <v>3.6090225563909777E-2</v>
      </c>
    </row>
    <row r="27" spans="3:5" x14ac:dyDescent="0.25">
      <c r="C27" s="36" t="s">
        <v>5</v>
      </c>
      <c r="D27" s="37">
        <v>13</v>
      </c>
      <c r="E27" s="38">
        <v>2.8571428571428571E-2</v>
      </c>
    </row>
    <row r="28" spans="3:5" ht="15.75" thickBot="1" x14ac:dyDescent="0.3">
      <c r="C28" s="39" t="s">
        <v>4</v>
      </c>
      <c r="D28" s="40">
        <v>665</v>
      </c>
      <c r="E28" s="41">
        <v>1</v>
      </c>
    </row>
    <row r="34" spans="3:5" ht="15.75" thickBot="1" x14ac:dyDescent="0.3"/>
    <row r="35" spans="3:5" x14ac:dyDescent="0.25">
      <c r="C35" s="30" t="s">
        <v>431</v>
      </c>
      <c r="D35" s="31" t="s">
        <v>4</v>
      </c>
      <c r="E35" s="32" t="s">
        <v>398</v>
      </c>
    </row>
    <row r="36" spans="3:5" x14ac:dyDescent="0.25">
      <c r="C36" s="33" t="s">
        <v>25</v>
      </c>
      <c r="D36" s="34">
        <v>610</v>
      </c>
      <c r="E36" s="35">
        <v>0.89924812030075185</v>
      </c>
    </row>
    <row r="37" spans="3:5" x14ac:dyDescent="0.25">
      <c r="C37" s="36" t="s">
        <v>42</v>
      </c>
      <c r="D37" s="37">
        <v>42</v>
      </c>
      <c r="E37" s="38">
        <v>7.3684210526315783E-2</v>
      </c>
    </row>
    <row r="38" spans="3:5" x14ac:dyDescent="0.25">
      <c r="C38" s="36" t="s">
        <v>5</v>
      </c>
      <c r="D38" s="37">
        <v>13</v>
      </c>
      <c r="E38" s="38">
        <v>2.7067669172932331E-2</v>
      </c>
    </row>
    <row r="39" spans="3:5" ht="15.75" thickBot="1" x14ac:dyDescent="0.3">
      <c r="C39" s="39" t="s">
        <v>4</v>
      </c>
      <c r="D39" s="40">
        <v>665</v>
      </c>
      <c r="E39" s="41">
        <v>1</v>
      </c>
    </row>
    <row r="45" spans="3:5" ht="15.75" thickBot="1" x14ac:dyDescent="0.3"/>
    <row r="46" spans="3:5" x14ac:dyDescent="0.25">
      <c r="C46" s="30" t="s">
        <v>432</v>
      </c>
      <c r="D46" s="31" t="s">
        <v>4</v>
      </c>
      <c r="E46" s="32" t="s">
        <v>398</v>
      </c>
    </row>
    <row r="47" spans="3:5" x14ac:dyDescent="0.25">
      <c r="C47" s="33" t="s">
        <v>25</v>
      </c>
      <c r="D47" s="34">
        <v>610</v>
      </c>
      <c r="E47" s="35">
        <v>0.79398496240601502</v>
      </c>
    </row>
    <row r="48" spans="3:5" x14ac:dyDescent="0.25">
      <c r="C48" s="36" t="s">
        <v>42</v>
      </c>
      <c r="D48" s="37">
        <v>42</v>
      </c>
      <c r="E48" s="38">
        <v>0.15338345864661654</v>
      </c>
    </row>
    <row r="49" spans="3:5" x14ac:dyDescent="0.25">
      <c r="C49" s="36" t="s">
        <v>5</v>
      </c>
      <c r="D49" s="37">
        <v>13</v>
      </c>
      <c r="E49" s="38">
        <v>5.2631578947368418E-2</v>
      </c>
    </row>
    <row r="50" spans="3:5" ht="15.75" thickBot="1" x14ac:dyDescent="0.3">
      <c r="C50" s="39" t="s">
        <v>4</v>
      </c>
      <c r="D50" s="40">
        <v>665</v>
      </c>
      <c r="E50" s="41">
        <v>1</v>
      </c>
    </row>
    <row r="55" spans="3:5" ht="15.75" thickBot="1" x14ac:dyDescent="0.3"/>
    <row r="56" spans="3:5" x14ac:dyDescent="0.25">
      <c r="C56" s="30" t="s">
        <v>433</v>
      </c>
      <c r="D56" s="31" t="s">
        <v>4</v>
      </c>
      <c r="E56" s="32" t="s">
        <v>398</v>
      </c>
    </row>
    <row r="57" spans="3:5" x14ac:dyDescent="0.25">
      <c r="C57" s="33" t="s">
        <v>25</v>
      </c>
      <c r="D57" s="34">
        <v>610</v>
      </c>
      <c r="E57" s="35">
        <v>0.69624060150375944</v>
      </c>
    </row>
    <row r="58" spans="3:5" x14ac:dyDescent="0.25">
      <c r="C58" s="36" t="s">
        <v>42</v>
      </c>
      <c r="D58" s="37">
        <v>42</v>
      </c>
      <c r="E58" s="38">
        <v>0.25263157894736843</v>
      </c>
    </row>
    <row r="59" spans="3:5" x14ac:dyDescent="0.25">
      <c r="C59" s="36" t="s">
        <v>5</v>
      </c>
      <c r="D59" s="37">
        <v>13</v>
      </c>
      <c r="E59" s="38">
        <v>5.1127819548872182E-2</v>
      </c>
    </row>
    <row r="60" spans="3:5" ht="15.75" thickBot="1" x14ac:dyDescent="0.3">
      <c r="C60" s="39" t="s">
        <v>4</v>
      </c>
      <c r="D60" s="40">
        <v>665</v>
      </c>
      <c r="E60" s="41">
        <v>1</v>
      </c>
    </row>
    <row r="66" spans="3:5" ht="15.75" thickBot="1" x14ac:dyDescent="0.3"/>
    <row r="67" spans="3:5" ht="24" x14ac:dyDescent="0.25">
      <c r="C67" s="30" t="s">
        <v>434</v>
      </c>
      <c r="D67" s="31" t="s">
        <v>4</v>
      </c>
      <c r="E67" s="32" t="s">
        <v>398</v>
      </c>
    </row>
    <row r="68" spans="3:5" x14ac:dyDescent="0.25">
      <c r="C68" s="33" t="s">
        <v>25</v>
      </c>
      <c r="D68" s="34">
        <v>610</v>
      </c>
      <c r="E68" s="35">
        <v>0.80451127819548873</v>
      </c>
    </row>
    <row r="69" spans="3:5" x14ac:dyDescent="0.25">
      <c r="C69" s="36" t="s">
        <v>42</v>
      </c>
      <c r="D69" s="37">
        <v>42</v>
      </c>
      <c r="E69" s="38">
        <v>0.15639097744360902</v>
      </c>
    </row>
    <row r="70" spans="3:5" x14ac:dyDescent="0.25">
      <c r="C70" s="36" t="s">
        <v>5</v>
      </c>
      <c r="D70" s="37">
        <v>13</v>
      </c>
      <c r="E70" s="38">
        <v>3.9097744360902256E-2</v>
      </c>
    </row>
    <row r="71" spans="3:5" ht="15.75" thickBot="1" x14ac:dyDescent="0.3">
      <c r="C71" s="39" t="s">
        <v>4</v>
      </c>
      <c r="D71" s="40">
        <v>665</v>
      </c>
      <c r="E71" s="41">
        <v>1</v>
      </c>
    </row>
    <row r="77" spans="3:5" ht="15.75" thickBot="1" x14ac:dyDescent="0.3"/>
    <row r="78" spans="3:5" x14ac:dyDescent="0.25">
      <c r="C78" s="30" t="s">
        <v>435</v>
      </c>
      <c r="D78" s="31" t="s">
        <v>4</v>
      </c>
      <c r="E78" s="32" t="s">
        <v>398</v>
      </c>
    </row>
    <row r="79" spans="3:5" x14ac:dyDescent="0.25">
      <c r="C79" s="33" t="s">
        <v>25</v>
      </c>
      <c r="D79" s="34">
        <v>610</v>
      </c>
      <c r="E79" s="35">
        <v>0.76992481203007523</v>
      </c>
    </row>
    <row r="80" spans="3:5" x14ac:dyDescent="0.25">
      <c r="C80" s="36" t="s">
        <v>42</v>
      </c>
      <c r="D80" s="37">
        <v>42</v>
      </c>
      <c r="E80" s="38">
        <v>0.1774436090225564</v>
      </c>
    </row>
    <row r="81" spans="3:5" x14ac:dyDescent="0.25">
      <c r="C81" s="36" t="s">
        <v>5</v>
      </c>
      <c r="D81" s="37">
        <v>13</v>
      </c>
      <c r="E81" s="38">
        <v>5.2631578947368418E-2</v>
      </c>
    </row>
    <row r="82" spans="3:5" ht="15.75" thickBot="1" x14ac:dyDescent="0.3">
      <c r="C82" s="39" t="s">
        <v>4</v>
      </c>
      <c r="D82" s="40">
        <v>665</v>
      </c>
      <c r="E82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22"/>
  <sheetViews>
    <sheetView showGridLines="0" workbookViewId="0">
      <selection activeCell="B9" sqref="B9"/>
    </sheetView>
  </sheetViews>
  <sheetFormatPr baseColWidth="10" defaultRowHeight="15" x14ac:dyDescent="0.25"/>
  <cols>
    <col min="2" max="2" width="27" customWidth="1"/>
    <col min="3" max="3" width="14.5703125" customWidth="1"/>
  </cols>
  <sheetData>
    <row r="1" spans="1:11" ht="15" customHeight="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5.7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.7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10" spans="1:11" ht="15.75" thickBot="1" x14ac:dyDescent="0.3"/>
    <row r="11" spans="1:11" x14ac:dyDescent="0.25">
      <c r="B11" s="30" t="s">
        <v>437</v>
      </c>
      <c r="C11" s="31" t="s">
        <v>4</v>
      </c>
      <c r="D11" s="32" t="s">
        <v>398</v>
      </c>
    </row>
    <row r="12" spans="1:11" x14ac:dyDescent="0.25">
      <c r="B12" s="33" t="s">
        <v>29</v>
      </c>
      <c r="C12" s="34">
        <v>72</v>
      </c>
      <c r="D12" s="51">
        <v>0.10827067669172932</v>
      </c>
    </row>
    <row r="13" spans="1:11" x14ac:dyDescent="0.25">
      <c r="B13" s="33" t="s">
        <v>30</v>
      </c>
      <c r="C13" s="34">
        <v>298</v>
      </c>
      <c r="D13" s="51">
        <v>0.4481203007518797</v>
      </c>
    </row>
    <row r="14" spans="1:11" x14ac:dyDescent="0.25">
      <c r="B14" s="33" t="s">
        <v>31</v>
      </c>
      <c r="C14" s="34">
        <v>143</v>
      </c>
      <c r="D14" s="51">
        <v>0.21503759398496242</v>
      </c>
    </row>
    <row r="15" spans="1:11" x14ac:dyDescent="0.25">
      <c r="B15" s="33" t="s">
        <v>32</v>
      </c>
      <c r="C15" s="34">
        <v>83</v>
      </c>
      <c r="D15" s="51">
        <v>0.12481203007518797</v>
      </c>
    </row>
    <row r="16" spans="1:11" x14ac:dyDescent="0.25">
      <c r="B16" s="33" t="s">
        <v>438</v>
      </c>
      <c r="C16" s="34">
        <v>63</v>
      </c>
      <c r="D16" s="51">
        <v>9.4736842105263161E-2</v>
      </c>
    </row>
    <row r="17" spans="2:4" x14ac:dyDescent="0.25">
      <c r="B17" s="33" t="s">
        <v>439</v>
      </c>
      <c r="C17" s="34">
        <v>6</v>
      </c>
      <c r="D17" s="51">
        <v>9.0225563909774441E-3</v>
      </c>
    </row>
    <row r="18" spans="2:4" ht="15.75" thickBot="1" x14ac:dyDescent="0.3">
      <c r="B18" s="52" t="s">
        <v>4</v>
      </c>
      <c r="C18" s="53">
        <v>665</v>
      </c>
      <c r="D18" s="54">
        <v>1</v>
      </c>
    </row>
    <row r="26" spans="2:4" ht="15.75" thickBot="1" x14ac:dyDescent="0.3"/>
    <row r="27" spans="2:4" x14ac:dyDescent="0.25">
      <c r="B27" s="30" t="s">
        <v>361</v>
      </c>
      <c r="C27" s="31" t="s">
        <v>4</v>
      </c>
      <c r="D27" s="32" t="s">
        <v>398</v>
      </c>
    </row>
    <row r="28" spans="2:4" x14ac:dyDescent="0.25">
      <c r="B28" s="33" t="s">
        <v>235</v>
      </c>
      <c r="C28" s="34">
        <v>331</v>
      </c>
      <c r="D28" s="51">
        <v>0.49774436090225566</v>
      </c>
    </row>
    <row r="29" spans="2:4" x14ac:dyDescent="0.25">
      <c r="B29" s="33" t="s">
        <v>236</v>
      </c>
      <c r="C29" s="34">
        <v>331</v>
      </c>
      <c r="D29" s="51">
        <v>0.49774436090225566</v>
      </c>
    </row>
    <row r="30" spans="2:4" x14ac:dyDescent="0.25">
      <c r="B30" s="33" t="s">
        <v>440</v>
      </c>
      <c r="C30" s="34">
        <v>3</v>
      </c>
      <c r="D30" s="51">
        <v>4.5112781954887221E-3</v>
      </c>
    </row>
    <row r="31" spans="2:4" ht="15.75" thickBot="1" x14ac:dyDescent="0.3">
      <c r="B31" s="52" t="s">
        <v>4</v>
      </c>
      <c r="C31" s="53">
        <v>665</v>
      </c>
      <c r="D31" s="54">
        <v>1</v>
      </c>
    </row>
    <row r="40" spans="2:4" ht="15.75" thickBot="1" x14ac:dyDescent="0.3"/>
    <row r="41" spans="2:4" x14ac:dyDescent="0.25">
      <c r="B41" s="30" t="s">
        <v>441</v>
      </c>
      <c r="C41" s="31" t="s">
        <v>4</v>
      </c>
      <c r="D41" s="32" t="s">
        <v>398</v>
      </c>
    </row>
    <row r="42" spans="2:4" x14ac:dyDescent="0.25">
      <c r="B42" s="33" t="s">
        <v>460</v>
      </c>
      <c r="C42" s="34">
        <v>8</v>
      </c>
      <c r="D42" s="51">
        <v>1.2030075187969926E-2</v>
      </c>
    </row>
    <row r="43" spans="2:4" x14ac:dyDescent="0.25">
      <c r="B43" s="33" t="s">
        <v>14</v>
      </c>
      <c r="C43" s="34">
        <v>76</v>
      </c>
      <c r="D43" s="51">
        <v>0.11428571428571428</v>
      </c>
    </row>
    <row r="44" spans="2:4" x14ac:dyDescent="0.25">
      <c r="B44" s="33" t="s">
        <v>21</v>
      </c>
      <c r="C44" s="34">
        <v>264</v>
      </c>
      <c r="D44" s="51">
        <v>0.39699248120300751</v>
      </c>
    </row>
    <row r="45" spans="2:4" x14ac:dyDescent="0.25">
      <c r="B45" s="33" t="s">
        <v>12</v>
      </c>
      <c r="C45" s="34">
        <v>170</v>
      </c>
      <c r="D45" s="51">
        <v>0.25563909774436089</v>
      </c>
    </row>
    <row r="46" spans="2:4" x14ac:dyDescent="0.25">
      <c r="B46" s="33" t="s">
        <v>11</v>
      </c>
      <c r="C46" s="34">
        <v>81</v>
      </c>
      <c r="D46" s="51">
        <v>0.12180451127819548</v>
      </c>
    </row>
    <row r="47" spans="2:4" x14ac:dyDescent="0.25">
      <c r="B47" s="33" t="s">
        <v>461</v>
      </c>
      <c r="C47" s="34">
        <v>45</v>
      </c>
      <c r="D47" s="51">
        <v>6.7669172932330823E-2</v>
      </c>
    </row>
    <row r="48" spans="2:4" x14ac:dyDescent="0.25">
      <c r="B48" s="33" t="s">
        <v>440</v>
      </c>
      <c r="C48" s="34">
        <v>21</v>
      </c>
      <c r="D48" s="51">
        <v>3.1578947368421054E-2</v>
      </c>
    </row>
    <row r="49" spans="2:4" ht="15.75" thickBot="1" x14ac:dyDescent="0.3">
      <c r="B49" s="52" t="s">
        <v>4</v>
      </c>
      <c r="C49" s="53">
        <v>665</v>
      </c>
      <c r="D49" s="54">
        <v>1</v>
      </c>
    </row>
    <row r="57" spans="2:4" ht="15.75" thickBot="1" x14ac:dyDescent="0.3"/>
    <row r="58" spans="2:4" x14ac:dyDescent="0.25">
      <c r="B58" s="30" t="s">
        <v>363</v>
      </c>
      <c r="C58" s="31" t="s">
        <v>4</v>
      </c>
      <c r="D58" s="32" t="s">
        <v>398</v>
      </c>
    </row>
    <row r="59" spans="2:4" x14ac:dyDescent="0.25">
      <c r="B59" s="33" t="s">
        <v>245</v>
      </c>
      <c r="C59" s="34">
        <v>6</v>
      </c>
      <c r="D59" s="51">
        <v>9.0225563909774441E-3</v>
      </c>
    </row>
    <row r="60" spans="2:4" x14ac:dyDescent="0.25">
      <c r="B60" s="33" t="s">
        <v>247</v>
      </c>
      <c r="C60" s="34">
        <v>43</v>
      </c>
      <c r="D60" s="51">
        <v>6.4661654135338351E-2</v>
      </c>
    </row>
    <row r="61" spans="2:4" x14ac:dyDescent="0.25">
      <c r="B61" s="33" t="s">
        <v>246</v>
      </c>
      <c r="C61" s="34">
        <v>91</v>
      </c>
      <c r="D61" s="51">
        <v>0.1368421052631579</v>
      </c>
    </row>
    <row r="62" spans="2:4" x14ac:dyDescent="0.25">
      <c r="B62" s="33" t="s">
        <v>243</v>
      </c>
      <c r="C62" s="34">
        <v>72</v>
      </c>
      <c r="D62" s="51">
        <v>0.10827067669172932</v>
      </c>
    </row>
    <row r="63" spans="2:4" x14ac:dyDescent="0.25">
      <c r="B63" s="33" t="s">
        <v>249</v>
      </c>
      <c r="C63" s="34">
        <v>162</v>
      </c>
      <c r="D63" s="51">
        <v>0.24360902255639097</v>
      </c>
    </row>
    <row r="64" spans="2:4" x14ac:dyDescent="0.25">
      <c r="B64" s="33" t="s">
        <v>248</v>
      </c>
      <c r="C64" s="34">
        <v>184</v>
      </c>
      <c r="D64" s="51">
        <v>0.27669172932330827</v>
      </c>
    </row>
    <row r="65" spans="2:4" x14ac:dyDescent="0.25">
      <c r="B65" s="33" t="s">
        <v>244</v>
      </c>
      <c r="C65" s="34">
        <v>94</v>
      </c>
      <c r="D65" s="51">
        <v>0.14135338345864662</v>
      </c>
    </row>
    <row r="66" spans="2:4" x14ac:dyDescent="0.25">
      <c r="B66" s="33" t="s">
        <v>5</v>
      </c>
      <c r="C66" s="34">
        <v>13</v>
      </c>
      <c r="D66" s="51">
        <v>1.9548872180451128E-2</v>
      </c>
    </row>
    <row r="67" spans="2:4" ht="15.75" thickBot="1" x14ac:dyDescent="0.3">
      <c r="B67" s="52" t="s">
        <v>4</v>
      </c>
      <c r="C67" s="53">
        <v>665</v>
      </c>
      <c r="D67" s="54">
        <v>1</v>
      </c>
    </row>
    <row r="78" spans="2:4" ht="15.75" thickBot="1" x14ac:dyDescent="0.3"/>
    <row r="79" spans="2:4" x14ac:dyDescent="0.25">
      <c r="B79" s="30" t="s">
        <v>442</v>
      </c>
      <c r="C79" s="31" t="s">
        <v>4</v>
      </c>
      <c r="D79" s="32" t="s">
        <v>398</v>
      </c>
    </row>
    <row r="80" spans="2:4" x14ac:dyDescent="0.25">
      <c r="B80" s="33" t="s">
        <v>254</v>
      </c>
      <c r="C80" s="34">
        <v>207</v>
      </c>
      <c r="D80" s="51">
        <v>0.31127819548872182</v>
      </c>
    </row>
    <row r="81" spans="2:4" x14ac:dyDescent="0.25">
      <c r="B81" s="33" t="s">
        <v>251</v>
      </c>
      <c r="C81" s="34">
        <v>131</v>
      </c>
      <c r="D81" s="51">
        <v>0.19699248120300752</v>
      </c>
    </row>
    <row r="82" spans="2:4" x14ac:dyDescent="0.25">
      <c r="B82" s="33" t="s">
        <v>255</v>
      </c>
      <c r="C82" s="34">
        <v>88</v>
      </c>
      <c r="D82" s="51">
        <v>0.13233082706766916</v>
      </c>
    </row>
    <row r="83" spans="2:4" x14ac:dyDescent="0.25">
      <c r="B83" s="33" t="s">
        <v>252</v>
      </c>
      <c r="C83" s="34">
        <v>11</v>
      </c>
      <c r="D83" s="51">
        <v>1.6541353383458645E-2</v>
      </c>
    </row>
    <row r="84" spans="2:4" x14ac:dyDescent="0.25">
      <c r="B84" s="33" t="s">
        <v>250</v>
      </c>
      <c r="C84" s="34">
        <v>33</v>
      </c>
      <c r="D84" s="51">
        <v>4.9624060150375938E-2</v>
      </c>
    </row>
    <row r="85" spans="2:4" x14ac:dyDescent="0.25">
      <c r="B85" s="33" t="s">
        <v>253</v>
      </c>
      <c r="C85" s="34">
        <v>12</v>
      </c>
      <c r="D85" s="51">
        <v>1.8045112781954888E-2</v>
      </c>
    </row>
    <row r="86" spans="2:4" x14ac:dyDescent="0.25">
      <c r="B86" s="33" t="s">
        <v>365</v>
      </c>
      <c r="C86" s="34">
        <v>20</v>
      </c>
      <c r="D86" s="51">
        <v>3.007518796992481E-2</v>
      </c>
    </row>
    <row r="87" spans="2:4" x14ac:dyDescent="0.25">
      <c r="B87" s="33" t="s">
        <v>5</v>
      </c>
      <c r="C87" s="34">
        <v>163</v>
      </c>
      <c r="D87" s="51">
        <v>0.2451127819548872</v>
      </c>
    </row>
    <row r="88" spans="2:4" ht="15.75" thickBot="1" x14ac:dyDescent="0.3">
      <c r="B88" s="52" t="s">
        <v>4</v>
      </c>
      <c r="C88" s="53">
        <v>665</v>
      </c>
      <c r="D88" s="54">
        <v>1</v>
      </c>
    </row>
    <row r="100" spans="2:4" ht="15.75" thickBot="1" x14ac:dyDescent="0.3"/>
    <row r="101" spans="2:4" x14ac:dyDescent="0.25">
      <c r="B101" s="30" t="s">
        <v>443</v>
      </c>
      <c r="C101" s="31" t="s">
        <v>4</v>
      </c>
      <c r="D101" s="32" t="s">
        <v>398</v>
      </c>
    </row>
    <row r="102" spans="2:4" x14ac:dyDescent="0.25">
      <c r="B102" s="33" t="s">
        <v>387</v>
      </c>
      <c r="C102" s="34">
        <v>9</v>
      </c>
      <c r="D102" s="51">
        <v>1.1583011583011582E-2</v>
      </c>
    </row>
    <row r="103" spans="2:4" x14ac:dyDescent="0.25">
      <c r="B103" s="33" t="s">
        <v>391</v>
      </c>
      <c r="C103" s="34">
        <v>9</v>
      </c>
      <c r="D103" s="51">
        <v>1.1583011583011582E-2</v>
      </c>
    </row>
    <row r="104" spans="2:4" x14ac:dyDescent="0.25">
      <c r="B104" s="33" t="s">
        <v>394</v>
      </c>
      <c r="C104" s="34">
        <v>15</v>
      </c>
      <c r="D104" s="51">
        <v>1.9305019305019305E-2</v>
      </c>
    </row>
    <row r="105" spans="2:4" x14ac:dyDescent="0.25">
      <c r="B105" s="33" t="s">
        <v>444</v>
      </c>
      <c r="C105" s="34">
        <v>19</v>
      </c>
      <c r="D105" s="51">
        <v>2.4453024453024452E-2</v>
      </c>
    </row>
    <row r="106" spans="2:4" x14ac:dyDescent="0.25">
      <c r="B106" s="33" t="s">
        <v>378</v>
      </c>
      <c r="C106" s="34">
        <v>21</v>
      </c>
      <c r="D106" s="51">
        <v>2.7027027027027025E-2</v>
      </c>
    </row>
    <row r="107" spans="2:4" x14ac:dyDescent="0.25">
      <c r="B107" s="33" t="s">
        <v>392</v>
      </c>
      <c r="C107" s="34">
        <v>21</v>
      </c>
      <c r="D107" s="51">
        <v>2.7027027027027025E-2</v>
      </c>
    </row>
    <row r="108" spans="2:4" x14ac:dyDescent="0.25">
      <c r="B108" s="33" t="s">
        <v>380</v>
      </c>
      <c r="C108" s="34">
        <v>24</v>
      </c>
      <c r="D108" s="51">
        <v>3.0888030888030889E-2</v>
      </c>
    </row>
    <row r="109" spans="2:4" x14ac:dyDescent="0.25">
      <c r="B109" s="33" t="s">
        <v>158</v>
      </c>
      <c r="C109" s="34">
        <v>25</v>
      </c>
      <c r="D109" s="51">
        <v>3.2175032175032175E-2</v>
      </c>
    </row>
    <row r="110" spans="2:4" x14ac:dyDescent="0.25">
      <c r="B110" s="33" t="s">
        <v>445</v>
      </c>
      <c r="C110" s="34">
        <v>27</v>
      </c>
      <c r="D110" s="51">
        <v>3.4749034749034749E-2</v>
      </c>
    </row>
    <row r="111" spans="2:4" x14ac:dyDescent="0.25">
      <c r="B111" s="33" t="s">
        <v>446</v>
      </c>
      <c r="C111" s="34">
        <v>29</v>
      </c>
      <c r="D111" s="51">
        <v>3.7323037323037322E-2</v>
      </c>
    </row>
    <row r="112" spans="2:4" x14ac:dyDescent="0.25">
      <c r="B112" s="33" t="s">
        <v>447</v>
      </c>
      <c r="C112" s="34">
        <v>34</v>
      </c>
      <c r="D112" s="51">
        <v>4.3758043758043756E-2</v>
      </c>
    </row>
    <row r="113" spans="2:4" x14ac:dyDescent="0.25">
      <c r="B113" s="33" t="s">
        <v>448</v>
      </c>
      <c r="C113" s="34">
        <v>35</v>
      </c>
      <c r="D113" s="51">
        <v>4.504504504504505E-2</v>
      </c>
    </row>
    <row r="114" spans="2:4" x14ac:dyDescent="0.25">
      <c r="B114" s="33" t="s">
        <v>395</v>
      </c>
      <c r="C114" s="34">
        <v>35</v>
      </c>
      <c r="D114" s="51">
        <v>4.504504504504505E-2</v>
      </c>
    </row>
    <row r="115" spans="2:4" x14ac:dyDescent="0.25">
      <c r="B115" s="33" t="s">
        <v>377</v>
      </c>
      <c r="C115" s="34">
        <v>36</v>
      </c>
      <c r="D115" s="51">
        <v>4.633204633204633E-2</v>
      </c>
    </row>
    <row r="116" spans="2:4" x14ac:dyDescent="0.25">
      <c r="B116" s="33" t="s">
        <v>393</v>
      </c>
      <c r="C116" s="34">
        <v>43</v>
      </c>
      <c r="D116" s="51">
        <v>5.5341055341055344E-2</v>
      </c>
    </row>
    <row r="117" spans="2:4" x14ac:dyDescent="0.25">
      <c r="B117" s="33" t="s">
        <v>396</v>
      </c>
      <c r="C117" s="34">
        <v>54</v>
      </c>
      <c r="D117" s="51">
        <v>6.9498069498069498E-2</v>
      </c>
    </row>
    <row r="118" spans="2:4" x14ac:dyDescent="0.25">
      <c r="B118" s="33" t="s">
        <v>384</v>
      </c>
      <c r="C118" s="34">
        <v>65</v>
      </c>
      <c r="D118" s="51">
        <v>8.3655083655083645E-2</v>
      </c>
    </row>
    <row r="119" spans="2:4" x14ac:dyDescent="0.25">
      <c r="B119" s="33" t="s">
        <v>449</v>
      </c>
      <c r="C119" s="34">
        <v>67</v>
      </c>
      <c r="D119" s="51">
        <v>8.6229086229086233E-2</v>
      </c>
    </row>
    <row r="120" spans="2:4" x14ac:dyDescent="0.25">
      <c r="B120" s="33" t="s">
        <v>382</v>
      </c>
      <c r="C120" s="34">
        <v>89</v>
      </c>
      <c r="D120" s="51">
        <v>0.11454311454311455</v>
      </c>
    </row>
    <row r="121" spans="2:4" x14ac:dyDescent="0.25">
      <c r="B121" s="33" t="s">
        <v>383</v>
      </c>
      <c r="C121" s="34">
        <v>120</v>
      </c>
      <c r="D121" s="51">
        <v>0.15444015444015444</v>
      </c>
    </row>
    <row r="122" spans="2:4" ht="15.75" thickBot="1" x14ac:dyDescent="0.3">
      <c r="B122" s="52" t="s">
        <v>4</v>
      </c>
      <c r="C122" s="53">
        <f>SUM(C102:C121)</f>
        <v>777</v>
      </c>
      <c r="D122" s="54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35"/>
  <sheetViews>
    <sheetView showGridLines="0" tabSelected="1" workbookViewId="0">
      <selection activeCell="E133" sqref="E133"/>
    </sheetView>
  </sheetViews>
  <sheetFormatPr baseColWidth="10" defaultRowHeight="15" x14ac:dyDescent="0.25"/>
  <cols>
    <col min="2" max="2" width="40" customWidth="1"/>
    <col min="3" max="3" width="14.7109375" customWidth="1"/>
    <col min="4" max="4" width="12.7109375" customWidth="1"/>
  </cols>
  <sheetData>
    <row r="1" spans="1:11" ht="15" customHeight="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5.7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5" customHeigh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.7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6.25" customHeight="1" x14ac:dyDescent="0.25">
      <c r="B10" s="30" t="s">
        <v>450</v>
      </c>
      <c r="C10" s="31" t="s">
        <v>4</v>
      </c>
      <c r="D10" s="32" t="s">
        <v>398</v>
      </c>
    </row>
    <row r="11" spans="1:11" x14ac:dyDescent="0.25">
      <c r="B11" s="33" t="s">
        <v>42</v>
      </c>
      <c r="C11" s="34">
        <v>34</v>
      </c>
      <c r="D11" s="51">
        <v>5.1127819548872182E-2</v>
      </c>
    </row>
    <row r="12" spans="1:11" x14ac:dyDescent="0.25">
      <c r="B12" s="33" t="s">
        <v>25</v>
      </c>
      <c r="C12" s="34">
        <v>630</v>
      </c>
      <c r="D12" s="51">
        <v>0.94736842105263153</v>
      </c>
    </row>
    <row r="13" spans="1:11" x14ac:dyDescent="0.25">
      <c r="B13" s="33" t="s">
        <v>5</v>
      </c>
      <c r="C13" s="34">
        <v>1</v>
      </c>
      <c r="D13" s="51">
        <v>1.5037593984962407E-3</v>
      </c>
    </row>
    <row r="14" spans="1:11" ht="15.75" thickBot="1" x14ac:dyDescent="0.3">
      <c r="B14" s="52" t="s">
        <v>4</v>
      </c>
      <c r="C14" s="53">
        <v>665</v>
      </c>
      <c r="D14" s="54">
        <v>1</v>
      </c>
    </row>
    <row r="19" spans="2:4" x14ac:dyDescent="0.25">
      <c r="B19" s="55"/>
      <c r="C19" s="55"/>
      <c r="D19" s="55"/>
    </row>
    <row r="20" spans="2:4" x14ac:dyDescent="0.25">
      <c r="B20" s="56"/>
      <c r="C20" s="57"/>
      <c r="D20" s="58"/>
    </row>
    <row r="21" spans="2:4" x14ac:dyDescent="0.25">
      <c r="B21" s="56"/>
      <c r="C21" s="57"/>
      <c r="D21" s="58"/>
    </row>
    <row r="22" spans="2:4" x14ac:dyDescent="0.25">
      <c r="B22" s="56"/>
      <c r="C22" s="57"/>
      <c r="D22" s="58"/>
    </row>
    <row r="23" spans="2:4" ht="15.75" thickBot="1" x14ac:dyDescent="0.3">
      <c r="B23" s="59"/>
      <c r="C23" s="60"/>
      <c r="D23" s="61"/>
    </row>
    <row r="24" spans="2:4" ht="26.25" customHeight="1" x14ac:dyDescent="0.25">
      <c r="B24" s="30" t="s">
        <v>452</v>
      </c>
      <c r="C24" s="31" t="s">
        <v>4</v>
      </c>
      <c r="D24" s="32" t="s">
        <v>398</v>
      </c>
    </row>
    <row r="25" spans="2:4" x14ac:dyDescent="0.25">
      <c r="B25" s="33" t="s">
        <v>257</v>
      </c>
      <c r="C25" s="62">
        <v>3</v>
      </c>
      <c r="D25" s="63">
        <v>4.5112781954887221E-3</v>
      </c>
    </row>
    <row r="26" spans="2:4" x14ac:dyDescent="0.25">
      <c r="B26" s="64" t="s">
        <v>258</v>
      </c>
      <c r="C26" s="62">
        <v>31</v>
      </c>
      <c r="D26" s="63">
        <v>4.6616541353383466E-2</v>
      </c>
    </row>
    <row r="27" spans="2:4" x14ac:dyDescent="0.25">
      <c r="B27" s="33" t="s">
        <v>24</v>
      </c>
      <c r="C27" s="62">
        <v>630</v>
      </c>
      <c r="D27" s="63">
        <v>0.94736842105263153</v>
      </c>
    </row>
    <row r="28" spans="2:4" x14ac:dyDescent="0.25">
      <c r="B28" s="33" t="s">
        <v>462</v>
      </c>
      <c r="C28" s="62">
        <v>1</v>
      </c>
      <c r="D28" s="63">
        <v>1.5037593984962407E-3</v>
      </c>
    </row>
    <row r="29" spans="2:4" ht="15.75" thickBot="1" x14ac:dyDescent="0.3">
      <c r="B29" s="52" t="s">
        <v>4</v>
      </c>
      <c r="C29" s="53">
        <v>665</v>
      </c>
      <c r="D29" s="54">
        <v>1</v>
      </c>
    </row>
    <row r="33" spans="2:4" x14ac:dyDescent="0.25">
      <c r="B33" s="55"/>
      <c r="C33" s="55"/>
      <c r="D33" s="55"/>
    </row>
    <row r="34" spans="2:4" x14ac:dyDescent="0.25">
      <c r="B34" s="56"/>
      <c r="C34" s="57"/>
      <c r="D34" s="58"/>
    </row>
    <row r="35" spans="2:4" x14ac:dyDescent="0.25">
      <c r="B35" s="56"/>
      <c r="C35" s="57"/>
      <c r="D35" s="58"/>
    </row>
    <row r="36" spans="2:4" x14ac:dyDescent="0.25">
      <c r="B36" s="56"/>
      <c r="C36" s="57"/>
      <c r="D36" s="58"/>
    </row>
    <row r="37" spans="2:4" x14ac:dyDescent="0.25">
      <c r="B37" s="65" t="s">
        <v>453</v>
      </c>
      <c r="C37" s="57"/>
      <c r="D37" s="58"/>
    </row>
    <row r="39" spans="2:4" ht="15.75" thickBot="1" x14ac:dyDescent="0.3"/>
    <row r="40" spans="2:4" ht="26.25" customHeight="1" x14ac:dyDescent="0.25">
      <c r="B40" s="30" t="s">
        <v>454</v>
      </c>
      <c r="C40" s="31" t="s">
        <v>4</v>
      </c>
      <c r="D40" s="32" t="s">
        <v>398</v>
      </c>
    </row>
    <row r="41" spans="2:4" x14ac:dyDescent="0.25">
      <c r="B41" s="33" t="s">
        <v>25</v>
      </c>
      <c r="C41" s="62">
        <v>2</v>
      </c>
      <c r="D41" s="63">
        <v>3.0075187969924814E-3</v>
      </c>
    </row>
    <row r="42" spans="2:4" x14ac:dyDescent="0.25">
      <c r="B42" s="33" t="s">
        <v>42</v>
      </c>
      <c r="C42" s="62">
        <v>31</v>
      </c>
      <c r="D42" s="63">
        <v>4.6616541353383466E-2</v>
      </c>
    </row>
    <row r="43" spans="2:4" x14ac:dyDescent="0.25">
      <c r="B43" s="33" t="s">
        <v>463</v>
      </c>
      <c r="C43" s="62">
        <v>630</v>
      </c>
      <c r="D43" s="63">
        <v>0.94736842105263153</v>
      </c>
    </row>
    <row r="44" spans="2:4" x14ac:dyDescent="0.25">
      <c r="B44" s="33" t="s">
        <v>5</v>
      </c>
      <c r="C44" s="62">
        <v>2</v>
      </c>
      <c r="D44" s="63">
        <v>3.0075187969924814E-3</v>
      </c>
    </row>
    <row r="45" spans="2:4" ht="15.75" thickBot="1" x14ac:dyDescent="0.3">
      <c r="B45" s="52" t="s">
        <v>4</v>
      </c>
      <c r="C45" s="53">
        <v>665</v>
      </c>
      <c r="D45" s="54">
        <v>1</v>
      </c>
    </row>
    <row r="49" spans="2:4" x14ac:dyDescent="0.25">
      <c r="B49" s="55"/>
      <c r="C49" s="55"/>
      <c r="D49" s="55"/>
    </row>
    <row r="50" spans="2:4" x14ac:dyDescent="0.25">
      <c r="B50" s="56"/>
      <c r="C50" s="57"/>
      <c r="D50" s="58"/>
    </row>
    <row r="53" spans="2:4" ht="15.75" thickBot="1" x14ac:dyDescent="0.3"/>
    <row r="54" spans="2:4" ht="26.25" customHeight="1" x14ac:dyDescent="0.25">
      <c r="B54" s="30" t="s">
        <v>455</v>
      </c>
      <c r="C54" s="31" t="s">
        <v>4</v>
      </c>
      <c r="D54" s="32" t="s">
        <v>398</v>
      </c>
    </row>
    <row r="55" spans="2:4" x14ac:dyDescent="0.25">
      <c r="B55" s="33" t="s">
        <v>451</v>
      </c>
      <c r="C55" s="34">
        <v>11</v>
      </c>
      <c r="D55" s="63">
        <f>C55/$C$58</f>
        <v>0.47826086956521741</v>
      </c>
    </row>
    <row r="56" spans="2:4" x14ac:dyDescent="0.25">
      <c r="B56" s="33" t="s">
        <v>23</v>
      </c>
      <c r="C56" s="34">
        <v>9</v>
      </c>
      <c r="D56" s="63">
        <f>C56/$C$58</f>
        <v>0.39130434782608697</v>
      </c>
    </row>
    <row r="57" spans="2:4" x14ac:dyDescent="0.25">
      <c r="B57" s="33" t="s">
        <v>440</v>
      </c>
      <c r="C57" s="34">
        <v>3</v>
      </c>
      <c r="D57" s="63">
        <f>C57/$C$58</f>
        <v>0.13043478260869565</v>
      </c>
    </row>
    <row r="58" spans="2:4" ht="15.75" thickBot="1" x14ac:dyDescent="0.3">
      <c r="B58" s="52" t="s">
        <v>4</v>
      </c>
      <c r="C58" s="53">
        <f>SUM(C55:C57)</f>
        <v>23</v>
      </c>
      <c r="D58" s="54">
        <v>1</v>
      </c>
    </row>
    <row r="63" spans="2:4" x14ac:dyDescent="0.25">
      <c r="B63" s="55"/>
      <c r="C63" s="55"/>
      <c r="D63" s="55"/>
    </row>
    <row r="67" spans="2:4" ht="15.75" thickBot="1" x14ac:dyDescent="0.3"/>
    <row r="68" spans="2:4" ht="26.25" customHeight="1" x14ac:dyDescent="0.25">
      <c r="B68" s="30" t="s">
        <v>456</v>
      </c>
      <c r="C68" s="31" t="s">
        <v>4</v>
      </c>
      <c r="D68" s="32" t="s">
        <v>398</v>
      </c>
    </row>
    <row r="69" spans="2:4" x14ac:dyDescent="0.25">
      <c r="B69" s="33" t="s">
        <v>289</v>
      </c>
      <c r="C69" s="34">
        <v>9</v>
      </c>
      <c r="D69" s="51">
        <v>1.3533834586466165E-2</v>
      </c>
    </row>
    <row r="70" spans="2:4" x14ac:dyDescent="0.25">
      <c r="B70" s="33" t="s">
        <v>285</v>
      </c>
      <c r="C70" s="34">
        <v>3</v>
      </c>
      <c r="D70" s="51">
        <v>4.5112781954887221E-3</v>
      </c>
    </row>
    <row r="71" spans="2:4" x14ac:dyDescent="0.25">
      <c r="B71" s="33" t="s">
        <v>287</v>
      </c>
      <c r="C71" s="34">
        <v>3</v>
      </c>
      <c r="D71" s="51">
        <v>4.5112781954887221E-3</v>
      </c>
    </row>
    <row r="72" spans="2:4" x14ac:dyDescent="0.25">
      <c r="B72" s="33" t="s">
        <v>288</v>
      </c>
      <c r="C72" s="34">
        <v>2</v>
      </c>
      <c r="D72" s="51">
        <v>3.0075187969924814E-3</v>
      </c>
    </row>
    <row r="73" spans="2:4" x14ac:dyDescent="0.25">
      <c r="B73" s="33" t="s">
        <v>286</v>
      </c>
      <c r="C73" s="34">
        <v>1</v>
      </c>
      <c r="D73" s="51">
        <v>1.5037593984962407E-3</v>
      </c>
    </row>
    <row r="74" spans="2:4" x14ac:dyDescent="0.25">
      <c r="B74" s="33" t="s">
        <v>290</v>
      </c>
      <c r="C74" s="34">
        <v>10</v>
      </c>
      <c r="D74" s="51">
        <v>1.5037593984962405E-2</v>
      </c>
    </row>
    <row r="75" spans="2:4" x14ac:dyDescent="0.25">
      <c r="B75" s="33" t="s">
        <v>463</v>
      </c>
      <c r="C75" s="34">
        <v>630</v>
      </c>
      <c r="D75" s="51">
        <v>0.94736842105263153</v>
      </c>
    </row>
    <row r="76" spans="2:4" x14ac:dyDescent="0.25">
      <c r="B76" s="33" t="s">
        <v>5</v>
      </c>
      <c r="C76" s="34">
        <v>7</v>
      </c>
      <c r="D76" s="51">
        <v>1.0526315789473684E-2</v>
      </c>
    </row>
    <row r="77" spans="2:4" ht="15.75" thickBot="1" x14ac:dyDescent="0.3">
      <c r="B77" s="52" t="s">
        <v>4</v>
      </c>
      <c r="C77" s="53">
        <v>665</v>
      </c>
      <c r="D77" s="54">
        <v>1</v>
      </c>
    </row>
    <row r="81" spans="2:4" x14ac:dyDescent="0.25">
      <c r="B81" s="55"/>
      <c r="C81" s="55"/>
      <c r="D81" s="55"/>
    </row>
    <row r="85" spans="2:4" ht="15.75" thickBot="1" x14ac:dyDescent="0.3"/>
    <row r="86" spans="2:4" ht="26.25" customHeight="1" x14ac:dyDescent="0.25">
      <c r="B86" s="30" t="s">
        <v>457</v>
      </c>
      <c r="C86" s="31" t="s">
        <v>4</v>
      </c>
      <c r="D86" s="32" t="s">
        <v>398</v>
      </c>
    </row>
    <row r="87" spans="2:4" x14ac:dyDescent="0.25">
      <c r="B87" s="33" t="s">
        <v>292</v>
      </c>
      <c r="C87" s="34">
        <v>18</v>
      </c>
      <c r="D87" s="51">
        <v>2.7067669172932331E-2</v>
      </c>
    </row>
    <row r="88" spans="2:4" x14ac:dyDescent="0.25">
      <c r="B88" s="33" t="s">
        <v>291</v>
      </c>
      <c r="C88" s="34">
        <v>2</v>
      </c>
      <c r="D88" s="51">
        <v>3.0075187969924814E-3</v>
      </c>
    </row>
    <row r="89" spans="2:4" x14ac:dyDescent="0.25">
      <c r="B89" s="33" t="s">
        <v>293</v>
      </c>
      <c r="C89" s="34">
        <v>2</v>
      </c>
      <c r="D89" s="51">
        <v>3.0075187969924814E-3</v>
      </c>
    </row>
    <row r="90" spans="2:4" x14ac:dyDescent="0.25">
      <c r="B90" s="33" t="s">
        <v>6</v>
      </c>
      <c r="C90" s="34">
        <v>1</v>
      </c>
      <c r="D90" s="51">
        <v>1.5037593984962407E-3</v>
      </c>
    </row>
    <row r="91" spans="2:4" x14ac:dyDescent="0.25">
      <c r="B91" s="33" t="s">
        <v>464</v>
      </c>
      <c r="C91" s="34">
        <v>637</v>
      </c>
      <c r="D91" s="51">
        <v>0.95789473684210524</v>
      </c>
    </row>
    <row r="92" spans="2:4" x14ac:dyDescent="0.25">
      <c r="B92" s="33" t="s">
        <v>5</v>
      </c>
      <c r="C92" s="34">
        <v>5</v>
      </c>
      <c r="D92" s="51">
        <v>7.5187969924812026E-3</v>
      </c>
    </row>
    <row r="93" spans="2:4" ht="15.75" thickBot="1" x14ac:dyDescent="0.3">
      <c r="B93" s="52" t="s">
        <v>4</v>
      </c>
      <c r="C93" s="53">
        <v>665</v>
      </c>
      <c r="D93" s="54">
        <v>1</v>
      </c>
    </row>
    <row r="97" spans="2:4" x14ac:dyDescent="0.25">
      <c r="B97" s="55"/>
      <c r="C97" s="55"/>
      <c r="D97" s="55"/>
    </row>
    <row r="101" spans="2:4" ht="15.75" thickBot="1" x14ac:dyDescent="0.3"/>
    <row r="102" spans="2:4" ht="26.25" customHeight="1" x14ac:dyDescent="0.25">
      <c r="B102" s="30" t="s">
        <v>458</v>
      </c>
      <c r="C102" s="31" t="s">
        <v>4</v>
      </c>
      <c r="D102" s="32" t="s">
        <v>398</v>
      </c>
    </row>
    <row r="103" spans="2:4" x14ac:dyDescent="0.25">
      <c r="B103" s="33" t="s">
        <v>294</v>
      </c>
      <c r="C103" s="34">
        <v>17</v>
      </c>
      <c r="D103" s="51">
        <v>2.5563909774436091E-2</v>
      </c>
    </row>
    <row r="104" spans="2:4" x14ac:dyDescent="0.25">
      <c r="B104" s="33" t="s">
        <v>296</v>
      </c>
      <c r="C104" s="34">
        <v>7</v>
      </c>
      <c r="D104" s="51">
        <v>1.0526315789473684E-2</v>
      </c>
    </row>
    <row r="105" spans="2:4" x14ac:dyDescent="0.25">
      <c r="B105" s="33" t="s">
        <v>297</v>
      </c>
      <c r="C105" s="34">
        <v>4</v>
      </c>
      <c r="D105" s="51">
        <v>6.0150375939849628E-3</v>
      </c>
    </row>
    <row r="106" spans="2:4" x14ac:dyDescent="0.25">
      <c r="B106" s="33" t="s">
        <v>6</v>
      </c>
      <c r="C106" s="34">
        <v>3</v>
      </c>
      <c r="D106" s="51">
        <v>4.5112781954887221E-3</v>
      </c>
    </row>
    <row r="107" spans="2:4" x14ac:dyDescent="0.25">
      <c r="B107" s="33" t="s">
        <v>295</v>
      </c>
      <c r="C107" s="34">
        <v>3</v>
      </c>
      <c r="D107" s="51">
        <v>4.5112781954887221E-3</v>
      </c>
    </row>
    <row r="108" spans="2:4" x14ac:dyDescent="0.25">
      <c r="B108" s="33" t="s">
        <v>24</v>
      </c>
      <c r="C108" s="34">
        <v>630</v>
      </c>
      <c r="D108" s="51">
        <v>0.94736842105263153</v>
      </c>
    </row>
    <row r="109" spans="2:4" x14ac:dyDescent="0.25">
      <c r="B109" s="33" t="s">
        <v>5</v>
      </c>
      <c r="C109" s="34">
        <v>1</v>
      </c>
      <c r="D109" s="51">
        <v>1.5037593984962407E-3</v>
      </c>
    </row>
    <row r="110" spans="2:4" ht="15.75" thickBot="1" x14ac:dyDescent="0.3">
      <c r="B110" s="52" t="s">
        <v>4</v>
      </c>
      <c r="C110" s="53">
        <v>665</v>
      </c>
      <c r="D110" s="54">
        <v>1</v>
      </c>
    </row>
    <row r="114" spans="2:4" x14ac:dyDescent="0.25">
      <c r="B114" s="55"/>
      <c r="C114" s="55"/>
      <c r="D114" s="55"/>
    </row>
    <row r="118" spans="2:4" ht="15.75" thickBot="1" x14ac:dyDescent="0.3"/>
    <row r="119" spans="2:4" ht="42" customHeight="1" x14ac:dyDescent="0.25">
      <c r="B119" s="30" t="s">
        <v>459</v>
      </c>
      <c r="C119" s="31" t="s">
        <v>4</v>
      </c>
      <c r="D119" s="32" t="s">
        <v>398</v>
      </c>
    </row>
    <row r="120" spans="2:4" x14ac:dyDescent="0.25">
      <c r="B120" s="33" t="s">
        <v>6</v>
      </c>
      <c r="C120" s="34">
        <v>4</v>
      </c>
      <c r="D120" s="51">
        <v>6.0150375939849628E-3</v>
      </c>
    </row>
    <row r="121" spans="2:4" x14ac:dyDescent="0.25">
      <c r="B121" s="33" t="s">
        <v>298</v>
      </c>
      <c r="C121" s="34">
        <v>2</v>
      </c>
      <c r="D121" s="51">
        <v>3.0075187969924814E-3</v>
      </c>
    </row>
    <row r="122" spans="2:4" x14ac:dyDescent="0.25">
      <c r="B122" s="33" t="s">
        <v>299</v>
      </c>
      <c r="C122" s="34">
        <v>1</v>
      </c>
      <c r="D122" s="51">
        <v>1.5037593984962407E-3</v>
      </c>
    </row>
    <row r="123" spans="2:4" x14ac:dyDescent="0.25">
      <c r="B123" s="33" t="s">
        <v>300</v>
      </c>
      <c r="C123" s="34">
        <v>4</v>
      </c>
      <c r="D123" s="51">
        <v>6.0150375939849628E-3</v>
      </c>
    </row>
    <row r="124" spans="2:4" x14ac:dyDescent="0.25">
      <c r="B124" s="33" t="s">
        <v>375</v>
      </c>
      <c r="C124" s="34">
        <v>6</v>
      </c>
      <c r="D124" s="51">
        <v>9.0225563909774441E-3</v>
      </c>
    </row>
    <row r="125" spans="2:4" x14ac:dyDescent="0.25">
      <c r="B125" s="33" t="s">
        <v>290</v>
      </c>
      <c r="C125" s="34">
        <v>5</v>
      </c>
      <c r="D125" s="51">
        <v>7.5187969924812026E-3</v>
      </c>
    </row>
    <row r="126" spans="2:4" x14ac:dyDescent="0.25">
      <c r="B126" s="33" t="s">
        <v>301</v>
      </c>
      <c r="C126" s="34">
        <v>2</v>
      </c>
      <c r="D126" s="51">
        <v>3.0075187969924814E-3</v>
      </c>
    </row>
    <row r="127" spans="2:4" x14ac:dyDescent="0.25">
      <c r="B127" s="33" t="s">
        <v>302</v>
      </c>
      <c r="C127" s="34">
        <v>2</v>
      </c>
      <c r="D127" s="51">
        <v>3.0075187969924814E-3</v>
      </c>
    </row>
    <row r="128" spans="2:4" x14ac:dyDescent="0.25">
      <c r="B128" s="33" t="s">
        <v>303</v>
      </c>
      <c r="C128" s="34">
        <v>8</v>
      </c>
      <c r="D128" s="51">
        <v>1.2030075187969926E-2</v>
      </c>
    </row>
    <row r="129" spans="2:4" x14ac:dyDescent="0.25">
      <c r="B129" s="33" t="s">
        <v>24</v>
      </c>
      <c r="C129" s="34">
        <v>630</v>
      </c>
      <c r="D129" s="51">
        <v>0.94736842105263153</v>
      </c>
    </row>
    <row r="130" spans="2:4" x14ac:dyDescent="0.25">
      <c r="B130" s="33" t="s">
        <v>5</v>
      </c>
      <c r="C130" s="34">
        <v>1</v>
      </c>
      <c r="D130" s="51">
        <v>1.5037593984962407E-3</v>
      </c>
    </row>
    <row r="131" spans="2:4" ht="15.75" thickBot="1" x14ac:dyDescent="0.3">
      <c r="B131" s="52" t="s">
        <v>4</v>
      </c>
      <c r="C131" s="53">
        <v>665</v>
      </c>
      <c r="D131" s="54">
        <v>1</v>
      </c>
    </row>
    <row r="135" spans="2:4" x14ac:dyDescent="0.25">
      <c r="B135" s="55"/>
      <c r="C135" s="55"/>
      <c r="D135" s="55"/>
    </row>
  </sheetData>
  <sortState ref="B120:D128">
    <sortCondition descending="1" ref="C103:C107"/>
  </sortState>
  <mergeCells count="2">
    <mergeCell ref="A1:K4"/>
    <mergeCell ref="A5:K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showGridLines="0" workbookViewId="0">
      <selection activeCell="E11" sqref="E11:E17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305</v>
      </c>
      <c r="D10" s="31" t="s">
        <v>4</v>
      </c>
      <c r="E10" s="32" t="s">
        <v>398</v>
      </c>
    </row>
    <row r="11" spans="1:11" x14ac:dyDescent="0.25">
      <c r="C11" s="33" t="s">
        <v>3</v>
      </c>
      <c r="D11" s="34">
        <v>316</v>
      </c>
      <c r="E11" s="35">
        <v>0.47518796992481205</v>
      </c>
    </row>
    <row r="12" spans="1:11" x14ac:dyDescent="0.25">
      <c r="C12" s="36" t="s">
        <v>10</v>
      </c>
      <c r="D12" s="37">
        <v>133</v>
      </c>
      <c r="E12" s="38">
        <v>0.2</v>
      </c>
    </row>
    <row r="13" spans="1:11" x14ac:dyDescent="0.25">
      <c r="C13" s="36" t="s">
        <v>8</v>
      </c>
      <c r="D13" s="37">
        <v>132</v>
      </c>
      <c r="E13" s="38">
        <v>0.19849624060150375</v>
      </c>
    </row>
    <row r="14" spans="1:11" x14ac:dyDescent="0.25">
      <c r="C14" s="36" t="s">
        <v>7</v>
      </c>
      <c r="D14" s="37">
        <v>69</v>
      </c>
      <c r="E14" s="38">
        <v>0.10375939849624061</v>
      </c>
    </row>
    <row r="15" spans="1:11" x14ac:dyDescent="0.25">
      <c r="C15" s="36" t="s">
        <v>9</v>
      </c>
      <c r="D15" s="37">
        <v>25</v>
      </c>
      <c r="E15" s="38">
        <v>3.7593984962406013E-2</v>
      </c>
    </row>
    <row r="16" spans="1:11" x14ac:dyDescent="0.25">
      <c r="C16" s="36" t="s">
        <v>6</v>
      </c>
      <c r="D16" s="37">
        <v>6</v>
      </c>
      <c r="E16" s="38">
        <v>9.0225563909774441E-3</v>
      </c>
    </row>
    <row r="17" spans="3:5" x14ac:dyDescent="0.25">
      <c r="C17" s="33" t="s">
        <v>5</v>
      </c>
      <c r="D17" s="34">
        <v>1</v>
      </c>
      <c r="E17" s="35">
        <v>1.5037593984962407E-3</v>
      </c>
    </row>
    <row r="18" spans="3:5" ht="15.75" thickBot="1" x14ac:dyDescent="0.3">
      <c r="C18" s="39" t="s">
        <v>4</v>
      </c>
      <c r="D18" s="40">
        <v>665</v>
      </c>
      <c r="E18" s="41">
        <v>1</v>
      </c>
    </row>
  </sheetData>
  <sortState ref="C11:E17">
    <sortCondition descending="1" ref="D11:D17"/>
  </sortState>
  <mergeCells count="2">
    <mergeCell ref="A1:K4"/>
    <mergeCell ref="A5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showGridLines="0" workbookViewId="0">
      <selection activeCell="E17" sqref="E17:E22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304</v>
      </c>
      <c r="D10" s="31" t="s">
        <v>4</v>
      </c>
      <c r="E10" s="32" t="s">
        <v>398</v>
      </c>
    </row>
    <row r="11" spans="1:11" x14ac:dyDescent="0.25">
      <c r="C11" s="33" t="s">
        <v>22</v>
      </c>
      <c r="D11" s="34">
        <v>334</v>
      </c>
      <c r="E11" s="35">
        <v>0.5022556390977444</v>
      </c>
    </row>
    <row r="12" spans="1:11" x14ac:dyDescent="0.25">
      <c r="C12" s="36" t="s">
        <v>14</v>
      </c>
      <c r="D12" s="37">
        <v>127</v>
      </c>
      <c r="E12" s="38">
        <v>0.19097744360902255</v>
      </c>
    </row>
    <row r="13" spans="1:11" x14ac:dyDescent="0.25">
      <c r="C13" s="36" t="s">
        <v>21</v>
      </c>
      <c r="D13" s="37">
        <v>92</v>
      </c>
      <c r="E13" s="38">
        <v>0.13834586466165413</v>
      </c>
    </row>
    <row r="14" spans="1:11" x14ac:dyDescent="0.25">
      <c r="C14" s="36" t="s">
        <v>12</v>
      </c>
      <c r="D14" s="37">
        <v>46</v>
      </c>
      <c r="E14" s="38">
        <v>6.9172932330827067E-2</v>
      </c>
    </row>
    <row r="15" spans="1:11" x14ac:dyDescent="0.25">
      <c r="C15" s="36" t="s">
        <v>11</v>
      </c>
      <c r="D15" s="37">
        <v>26</v>
      </c>
      <c r="E15" s="38">
        <v>3.9097744360902256E-2</v>
      </c>
    </row>
    <row r="16" spans="1:11" x14ac:dyDescent="0.25">
      <c r="C16" s="36" t="s">
        <v>18</v>
      </c>
      <c r="D16" s="37">
        <v>11</v>
      </c>
      <c r="E16" s="38">
        <v>1.6541353383458645E-2</v>
      </c>
    </row>
    <row r="17" spans="3:5" x14ac:dyDescent="0.25">
      <c r="C17" s="36" t="s">
        <v>19</v>
      </c>
      <c r="D17" s="37">
        <v>5</v>
      </c>
      <c r="E17" s="38">
        <v>7.5187969924812026E-3</v>
      </c>
    </row>
    <row r="18" spans="3:5" x14ac:dyDescent="0.25">
      <c r="C18" s="36" t="s">
        <v>17</v>
      </c>
      <c r="D18" s="37">
        <v>5</v>
      </c>
      <c r="E18" s="38">
        <v>7.5187969924812026E-3</v>
      </c>
    </row>
    <row r="19" spans="3:5" x14ac:dyDescent="0.25">
      <c r="C19" s="36" t="s">
        <v>16</v>
      </c>
      <c r="D19" s="37">
        <v>7</v>
      </c>
      <c r="E19" s="38">
        <v>1.0526315789473684E-2</v>
      </c>
    </row>
    <row r="20" spans="3:5" x14ac:dyDescent="0.25">
      <c r="C20" s="36" t="s">
        <v>13</v>
      </c>
      <c r="D20" s="37">
        <v>3</v>
      </c>
      <c r="E20" s="38">
        <v>4.5112781954887221E-3</v>
      </c>
    </row>
    <row r="21" spans="3:5" x14ac:dyDescent="0.25">
      <c r="C21" s="36" t="s">
        <v>15</v>
      </c>
      <c r="D21" s="37">
        <v>4</v>
      </c>
      <c r="E21" s="38">
        <v>6.0150375939849628E-3</v>
      </c>
    </row>
    <row r="22" spans="3:5" x14ac:dyDescent="0.25">
      <c r="C22" s="36" t="s">
        <v>20</v>
      </c>
      <c r="D22" s="37">
        <v>5</v>
      </c>
      <c r="E22" s="38">
        <v>7.5187969924812026E-3</v>
      </c>
    </row>
    <row r="23" spans="3:5" ht="15.75" thickBot="1" x14ac:dyDescent="0.3">
      <c r="C23" s="39" t="s">
        <v>4</v>
      </c>
      <c r="D23" s="40">
        <v>665</v>
      </c>
      <c r="E23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showGridLines="0" zoomScaleNormal="100" workbookViewId="0">
      <selection activeCell="C14" sqref="C14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306</v>
      </c>
      <c r="D10" s="31" t="s">
        <v>4</v>
      </c>
      <c r="E10" s="32" t="s">
        <v>398</v>
      </c>
    </row>
    <row r="11" spans="1:11" x14ac:dyDescent="0.25">
      <c r="C11" s="33" t="s">
        <v>25</v>
      </c>
      <c r="D11" s="34">
        <v>204</v>
      </c>
      <c r="E11" s="35">
        <v>0.30676691729323308</v>
      </c>
    </row>
    <row r="12" spans="1:11" x14ac:dyDescent="0.25">
      <c r="C12" s="36" t="s">
        <v>23</v>
      </c>
      <c r="D12" s="37">
        <v>111</v>
      </c>
      <c r="E12" s="38">
        <v>0.16691729323308274</v>
      </c>
    </row>
    <row r="13" spans="1:11" x14ac:dyDescent="0.25">
      <c r="C13" s="36" t="s">
        <v>5</v>
      </c>
      <c r="D13" s="37">
        <v>16</v>
      </c>
      <c r="E13" s="38">
        <v>2.4060150375939851E-2</v>
      </c>
    </row>
    <row r="14" spans="1:11" x14ac:dyDescent="0.25">
      <c r="C14" s="36" t="s">
        <v>399</v>
      </c>
      <c r="D14" s="37">
        <v>334</v>
      </c>
      <c r="E14" s="38">
        <v>0.5022556390977444</v>
      </c>
    </row>
    <row r="15" spans="1:11" ht="15.75" thickBot="1" x14ac:dyDescent="0.3">
      <c r="C15" s="39" t="s">
        <v>4</v>
      </c>
      <c r="D15" s="40">
        <v>665</v>
      </c>
      <c r="E15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showGridLines="0" workbookViewId="0">
      <selection activeCell="E22" sqref="E22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48" x14ac:dyDescent="0.25">
      <c r="C10" s="30" t="s">
        <v>307</v>
      </c>
      <c r="D10" s="31" t="s">
        <v>4</v>
      </c>
      <c r="E10" s="32" t="s">
        <v>398</v>
      </c>
    </row>
    <row r="11" spans="1:11" x14ac:dyDescent="0.25">
      <c r="C11" s="33" t="s">
        <v>27</v>
      </c>
      <c r="D11" s="34">
        <v>106</v>
      </c>
      <c r="E11" s="35">
        <v>0.15939849624060151</v>
      </c>
    </row>
    <row r="12" spans="1:11" x14ac:dyDescent="0.25">
      <c r="C12" s="36" t="s">
        <v>28</v>
      </c>
      <c r="D12" s="37">
        <v>58</v>
      </c>
      <c r="E12" s="38">
        <v>8.7218045112781958E-2</v>
      </c>
    </row>
    <row r="13" spans="1:11" x14ac:dyDescent="0.25">
      <c r="C13" s="36" t="s">
        <v>26</v>
      </c>
      <c r="D13" s="37">
        <v>27</v>
      </c>
      <c r="E13" s="38">
        <v>4.06015037593985E-2</v>
      </c>
    </row>
    <row r="14" spans="1:11" x14ac:dyDescent="0.25">
      <c r="C14" s="36" t="s">
        <v>5</v>
      </c>
      <c r="D14" s="37">
        <v>29</v>
      </c>
      <c r="E14" s="38">
        <v>4.3609022556390979E-2</v>
      </c>
    </row>
    <row r="15" spans="1:11" x14ac:dyDescent="0.25">
      <c r="C15" s="36" t="s">
        <v>401</v>
      </c>
      <c r="D15" s="37">
        <v>445</v>
      </c>
      <c r="E15" s="38">
        <v>0.66917293233082698</v>
      </c>
    </row>
    <row r="16" spans="1:11" ht="15.75" thickBot="1" x14ac:dyDescent="0.3">
      <c r="C16" s="39" t="s">
        <v>4</v>
      </c>
      <c r="D16" s="40">
        <v>665</v>
      </c>
      <c r="E16" s="41">
        <v>1</v>
      </c>
    </row>
    <row r="22" spans="3:5" ht="15.75" thickBot="1" x14ac:dyDescent="0.3"/>
    <row r="23" spans="3:5" ht="48" x14ac:dyDescent="0.25">
      <c r="C23" s="30" t="s">
        <v>308</v>
      </c>
      <c r="D23" s="31" t="s">
        <v>4</v>
      </c>
      <c r="E23" s="32" t="s">
        <v>398</v>
      </c>
    </row>
    <row r="24" spans="3:5" x14ac:dyDescent="0.25">
      <c r="C24" s="33" t="s">
        <v>27</v>
      </c>
      <c r="D24" s="34">
        <v>111</v>
      </c>
      <c r="E24" s="35">
        <v>0.16691729323308274</v>
      </c>
    </row>
    <row r="25" spans="3:5" x14ac:dyDescent="0.25">
      <c r="C25" s="36" t="s">
        <v>28</v>
      </c>
      <c r="D25" s="37">
        <v>52</v>
      </c>
      <c r="E25" s="38">
        <v>7.8195488721804512E-2</v>
      </c>
    </row>
    <row r="26" spans="3:5" x14ac:dyDescent="0.25">
      <c r="C26" s="36" t="s">
        <v>26</v>
      </c>
      <c r="D26" s="37">
        <v>11</v>
      </c>
      <c r="E26" s="38">
        <v>1.6541353383458645E-2</v>
      </c>
    </row>
    <row r="27" spans="3:5" x14ac:dyDescent="0.25">
      <c r="C27" s="36" t="s">
        <v>5</v>
      </c>
      <c r="D27" s="37">
        <v>46</v>
      </c>
      <c r="E27" s="38">
        <v>6.9172932330827067E-2</v>
      </c>
    </row>
    <row r="28" spans="3:5" x14ac:dyDescent="0.25">
      <c r="C28" s="36" t="s">
        <v>401</v>
      </c>
      <c r="D28" s="37">
        <v>445</v>
      </c>
      <c r="E28" s="38">
        <v>0.66917293233082698</v>
      </c>
    </row>
    <row r="29" spans="3:5" ht="15.75" thickBot="1" x14ac:dyDescent="0.3">
      <c r="C29" s="39" t="s">
        <v>4</v>
      </c>
      <c r="D29" s="40">
        <v>665</v>
      </c>
      <c r="E29" s="41">
        <v>1</v>
      </c>
    </row>
    <row r="36" spans="3:5" ht="15.75" thickBot="1" x14ac:dyDescent="0.3"/>
    <row r="37" spans="3:5" ht="48" x14ac:dyDescent="0.25">
      <c r="C37" s="30" t="s">
        <v>308</v>
      </c>
      <c r="D37" s="31" t="s">
        <v>4</v>
      </c>
      <c r="E37" s="32" t="s">
        <v>398</v>
      </c>
    </row>
    <row r="38" spans="3:5" x14ac:dyDescent="0.25">
      <c r="C38" s="33" t="s">
        <v>27</v>
      </c>
      <c r="D38" s="34">
        <v>103</v>
      </c>
      <c r="E38" s="35">
        <v>0.1548872180451128</v>
      </c>
    </row>
    <row r="39" spans="3:5" x14ac:dyDescent="0.25">
      <c r="C39" s="36" t="s">
        <v>28</v>
      </c>
      <c r="D39" s="37">
        <v>55</v>
      </c>
      <c r="E39" s="38">
        <v>8.2706766917293228E-2</v>
      </c>
    </row>
    <row r="40" spans="3:5" x14ac:dyDescent="0.25">
      <c r="C40" s="36" t="s">
        <v>26</v>
      </c>
      <c r="D40" s="37">
        <v>7</v>
      </c>
      <c r="E40" s="38">
        <v>1.0526315789473684E-2</v>
      </c>
    </row>
    <row r="41" spans="3:5" x14ac:dyDescent="0.25">
      <c r="C41" s="36" t="s">
        <v>5</v>
      </c>
      <c r="D41" s="37">
        <v>55</v>
      </c>
      <c r="E41" s="38">
        <v>8.2706766917293228E-2</v>
      </c>
    </row>
    <row r="42" spans="3:5" x14ac:dyDescent="0.25">
      <c r="C42" s="36" t="s">
        <v>401</v>
      </c>
      <c r="D42" s="37">
        <v>445</v>
      </c>
      <c r="E42" s="38">
        <v>0.66917293233082698</v>
      </c>
    </row>
    <row r="43" spans="3:5" ht="15.75" thickBot="1" x14ac:dyDescent="0.3">
      <c r="C43" s="39" t="s">
        <v>4</v>
      </c>
      <c r="D43" s="40">
        <v>665</v>
      </c>
      <c r="E43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showGridLines="0" workbookViewId="0">
      <selection activeCell="E11" sqref="E11:E16"/>
    </sheetView>
  </sheetViews>
  <sheetFormatPr baseColWidth="10" defaultRowHeight="15" x14ac:dyDescent="0.25"/>
  <cols>
    <col min="3" max="3" width="49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310</v>
      </c>
      <c r="D10" s="31" t="s">
        <v>4</v>
      </c>
      <c r="E10" s="32" t="s">
        <v>398</v>
      </c>
    </row>
    <row r="11" spans="1:11" x14ac:dyDescent="0.25">
      <c r="C11" s="33" t="s">
        <v>29</v>
      </c>
      <c r="D11" s="34">
        <v>57</v>
      </c>
      <c r="E11" s="35">
        <v>8.5714285714285715E-2</v>
      </c>
    </row>
    <row r="12" spans="1:11" x14ac:dyDescent="0.25">
      <c r="C12" s="36" t="s">
        <v>30</v>
      </c>
      <c r="D12" s="37">
        <v>100</v>
      </c>
      <c r="E12" s="38">
        <v>0.15037593984962405</v>
      </c>
    </row>
    <row r="13" spans="1:11" x14ac:dyDescent="0.25">
      <c r="C13" s="36" t="s">
        <v>31</v>
      </c>
      <c r="D13" s="37">
        <v>35</v>
      </c>
      <c r="E13" s="38">
        <v>5.2631578947368418E-2</v>
      </c>
    </row>
    <row r="14" spans="1:11" x14ac:dyDescent="0.25">
      <c r="C14" s="36" t="s">
        <v>32</v>
      </c>
      <c r="D14" s="37">
        <v>8</v>
      </c>
      <c r="E14" s="38">
        <v>1.2030075187969926E-2</v>
      </c>
    </row>
    <row r="15" spans="1:11" x14ac:dyDescent="0.25">
      <c r="C15" s="36" t="s">
        <v>33</v>
      </c>
      <c r="D15" s="37">
        <v>14</v>
      </c>
      <c r="E15" s="38">
        <v>2.1052631578947368E-2</v>
      </c>
    </row>
    <row r="16" spans="1:11" x14ac:dyDescent="0.25">
      <c r="C16" s="36" t="s">
        <v>5</v>
      </c>
      <c r="D16" s="37">
        <v>6</v>
      </c>
      <c r="E16" s="38">
        <v>9.0225563909774441E-3</v>
      </c>
    </row>
    <row r="17" spans="3:5" x14ac:dyDescent="0.25">
      <c r="C17" s="36" t="s">
        <v>400</v>
      </c>
      <c r="D17" s="37">
        <v>445</v>
      </c>
      <c r="E17" s="38">
        <v>0.66917293233082698</v>
      </c>
    </row>
    <row r="18" spans="3:5" ht="15.75" thickBot="1" x14ac:dyDescent="0.3">
      <c r="C18" s="39" t="s">
        <v>4</v>
      </c>
      <c r="D18" s="40">
        <v>665</v>
      </c>
      <c r="E18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showGridLines="0" zoomScaleNormal="100" workbookViewId="0">
      <selection activeCell="E11" sqref="E11:E16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36" x14ac:dyDescent="0.25">
      <c r="C10" s="30" t="s">
        <v>311</v>
      </c>
      <c r="D10" s="31" t="s">
        <v>4</v>
      </c>
      <c r="E10" s="32" t="s">
        <v>398</v>
      </c>
    </row>
    <row r="11" spans="1:11" x14ac:dyDescent="0.25">
      <c r="C11" s="33" t="s">
        <v>34</v>
      </c>
      <c r="D11" s="34">
        <v>132</v>
      </c>
      <c r="E11" s="35">
        <v>0.19849624060150375</v>
      </c>
    </row>
    <row r="12" spans="1:11" x14ac:dyDescent="0.25">
      <c r="C12" s="36" t="s">
        <v>35</v>
      </c>
      <c r="D12" s="37">
        <v>353</v>
      </c>
      <c r="E12" s="38">
        <v>0.53082706766917298</v>
      </c>
    </row>
    <row r="13" spans="1:11" x14ac:dyDescent="0.25">
      <c r="C13" s="36" t="s">
        <v>37</v>
      </c>
      <c r="D13" s="37">
        <v>150</v>
      </c>
      <c r="E13" s="38">
        <v>0.22556390977443608</v>
      </c>
    </row>
    <row r="14" spans="1:11" x14ac:dyDescent="0.25">
      <c r="C14" s="36" t="s">
        <v>6</v>
      </c>
      <c r="D14" s="37">
        <v>9</v>
      </c>
      <c r="E14" s="38">
        <v>1.3533834586466165E-2</v>
      </c>
    </row>
    <row r="15" spans="1:11" x14ac:dyDescent="0.25">
      <c r="C15" s="36" t="s">
        <v>36</v>
      </c>
      <c r="D15" s="37">
        <v>14</v>
      </c>
      <c r="E15" s="38">
        <v>2.1052631578947368E-2</v>
      </c>
    </row>
    <row r="16" spans="1:11" x14ac:dyDescent="0.25">
      <c r="C16" s="36" t="s">
        <v>5</v>
      </c>
      <c r="D16" s="37">
        <v>7</v>
      </c>
      <c r="E16" s="38">
        <v>1.0526315789473684E-2</v>
      </c>
    </row>
    <row r="17" spans="3:5" ht="15.75" thickBot="1" x14ac:dyDescent="0.3">
      <c r="C17" s="39" t="s">
        <v>4</v>
      </c>
      <c r="D17" s="40">
        <v>665</v>
      </c>
      <c r="E17" s="41">
        <v>1</v>
      </c>
    </row>
  </sheetData>
  <mergeCells count="2">
    <mergeCell ref="A1:K4"/>
    <mergeCell ref="A5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showGridLines="0" topLeftCell="A5" workbookViewId="0">
      <selection activeCell="E22" sqref="E22"/>
    </sheetView>
  </sheetViews>
  <sheetFormatPr baseColWidth="10" defaultRowHeight="15" x14ac:dyDescent="0.25"/>
  <cols>
    <col min="3" max="3" width="31.5703125" customWidth="1"/>
    <col min="4" max="4" width="25.5703125" customWidth="1"/>
    <col min="5" max="5" width="20.5703125" customWidth="1"/>
    <col min="6" max="6" width="22.7109375" customWidth="1"/>
  </cols>
  <sheetData>
    <row r="1" spans="1:11" x14ac:dyDescent="0.25">
      <c r="A1" s="96" t="s">
        <v>397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" customHeight="1" x14ac:dyDescent="0.25">
      <c r="A5" s="97" t="s">
        <v>436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9" spans="1:11" ht="15.75" thickBot="1" x14ac:dyDescent="0.3"/>
    <row r="10" spans="1:11" ht="24" x14ac:dyDescent="0.25">
      <c r="C10" s="30" t="s">
        <v>312</v>
      </c>
      <c r="D10" s="31" t="s">
        <v>4</v>
      </c>
      <c r="E10" s="32" t="s">
        <v>398</v>
      </c>
    </row>
    <row r="11" spans="1:11" x14ac:dyDescent="0.25">
      <c r="C11" s="33" t="s">
        <v>41</v>
      </c>
      <c r="D11" s="34">
        <v>196</v>
      </c>
      <c r="E11" s="35">
        <v>0.29473684210526313</v>
      </c>
    </row>
    <row r="12" spans="1:11" x14ac:dyDescent="0.25">
      <c r="C12" s="36" t="s">
        <v>39</v>
      </c>
      <c r="D12" s="37">
        <v>188</v>
      </c>
      <c r="E12" s="38">
        <v>0.28270676691729324</v>
      </c>
    </row>
    <row r="13" spans="1:11" x14ac:dyDescent="0.25">
      <c r="C13" s="36" t="s">
        <v>38</v>
      </c>
      <c r="D13" s="37">
        <v>180</v>
      </c>
      <c r="E13" s="38">
        <v>0.27067669172932329</v>
      </c>
    </row>
    <row r="14" spans="1:11" x14ac:dyDescent="0.25">
      <c r="C14" s="36" t="s">
        <v>40</v>
      </c>
      <c r="D14" s="37">
        <v>75</v>
      </c>
      <c r="E14" s="38">
        <v>0.11278195488721804</v>
      </c>
    </row>
    <row r="15" spans="1:11" x14ac:dyDescent="0.25">
      <c r="C15" s="36" t="s">
        <v>24</v>
      </c>
      <c r="D15" s="37">
        <v>14</v>
      </c>
      <c r="E15" s="38">
        <v>2.1052631578947368E-2</v>
      </c>
    </row>
    <row r="16" spans="1:11" x14ac:dyDescent="0.25">
      <c r="C16" s="36" t="s">
        <v>5</v>
      </c>
      <c r="D16" s="37">
        <v>12</v>
      </c>
      <c r="E16" s="38">
        <v>1.8045112781954888E-2</v>
      </c>
    </row>
    <row r="17" spans="3:5" ht="15.75" thickBot="1" x14ac:dyDescent="0.3">
      <c r="C17" s="39" t="s">
        <v>4</v>
      </c>
      <c r="D17" s="40">
        <v>665</v>
      </c>
      <c r="E17" s="41">
        <v>1</v>
      </c>
    </row>
  </sheetData>
  <sortState ref="C11:E16">
    <sortCondition descending="1" ref="D11:D16"/>
  </sortState>
  <mergeCells count="2">
    <mergeCell ref="A1:K4"/>
    <mergeCell ref="A5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Cuadros generales</vt:lpstr>
      <vt:lpstr> Facha técnica</vt:lpstr>
      <vt:lpstr>P_1</vt:lpstr>
      <vt:lpstr>P_2</vt:lpstr>
      <vt:lpstr>P_3</vt:lpstr>
      <vt:lpstr>P_4</vt:lpstr>
      <vt:lpstr>P_5</vt:lpstr>
      <vt:lpstr>P_6</vt:lpstr>
      <vt:lpstr>P_7</vt:lpstr>
      <vt:lpstr>P _ 8</vt:lpstr>
      <vt:lpstr>P_9</vt:lpstr>
      <vt:lpstr>P_10</vt:lpstr>
      <vt:lpstr>P_11</vt:lpstr>
      <vt:lpstr>P_13</vt:lpstr>
      <vt:lpstr>P_14</vt:lpstr>
      <vt:lpstr>P_15</vt:lpstr>
      <vt:lpstr>P_16</vt:lpstr>
      <vt:lpstr>P_17</vt:lpstr>
      <vt:lpstr>P_18</vt:lpstr>
      <vt:lpstr>P_19</vt:lpstr>
      <vt:lpstr>P_20</vt:lpstr>
      <vt:lpstr>P_21</vt:lpstr>
      <vt:lpstr>P_ Sociodemográficas</vt:lpstr>
      <vt:lpstr>P_ Turismo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Castrillon</dc:creator>
  <cp:lastModifiedBy>scrdinvitado</cp:lastModifiedBy>
  <dcterms:created xsi:type="dcterms:W3CDTF">2019-02-07T23:07:59Z</dcterms:created>
  <dcterms:modified xsi:type="dcterms:W3CDTF">2019-02-28T22:52:49Z</dcterms:modified>
</cp:coreProperties>
</file>