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D:\PAAC_2020\Seguimiento con corte agosto\2020_SEGUIMIENTO_PLAN_ANTICORRUPCION\"/>
    </mc:Choice>
  </mc:AlternateContent>
  <xr:revisionPtr revIDLastSave="0" documentId="13_ncr:1_{16D18BF4-6C48-44F1-9DA6-C61E362C3475}" xr6:coauthVersionLast="45" xr6:coauthVersionMax="45" xr10:uidLastSave="{00000000-0000-0000-0000-000000000000}"/>
  <bookViews>
    <workbookView xWindow="-98" yWindow="-98" windowWidth="19396" windowHeight="10395" xr2:uid="{00000000-000D-0000-FFFF-FFFF00000000}"/>
  </bookViews>
  <sheets>
    <sheet name="Seg. Consolidado PAAC 2020" sheetId="1" r:id="rId1"/>
    <sheet name="riesgos corrupción" sheetId="2" r:id="rId2"/>
    <sheet name="trámites" sheetId="3" r:id="rId3"/>
    <sheet name="rend. cuentas" sheetId="4" r:id="rId4"/>
    <sheet name="ciudadano" sheetId="5" r:id="rId5"/>
    <sheet name="transparencia" sheetId="6" r:id="rId6"/>
    <sheet name="Integridad" sheetId="8" r:id="rId7"/>
    <sheet name="fechas de reporte- evaluacion" sheetId="7"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5" i="1" l="1"/>
  <c r="G95" i="1"/>
  <c r="L95" i="1"/>
  <c r="L88" i="1"/>
  <c r="G88" i="1"/>
  <c r="E88" i="1"/>
  <c r="L79" i="1"/>
  <c r="G79" i="1"/>
  <c r="E79" i="1"/>
  <c r="D87" i="1" l="1"/>
  <c r="E87" i="1"/>
  <c r="F87" i="1"/>
  <c r="G87" i="1"/>
  <c r="K87" i="1"/>
  <c r="L87" i="1"/>
  <c r="L94" i="1" l="1"/>
  <c r="L17" i="1" s="1"/>
  <c r="K94" i="1"/>
  <c r="K17" i="1" s="1"/>
  <c r="G94" i="1"/>
  <c r="G17" i="1" s="1"/>
  <c r="AG11" i="8"/>
  <c r="AF11" i="8"/>
  <c r="AG7" i="8"/>
  <c r="AF7" i="8"/>
  <c r="AG4" i="8"/>
  <c r="AF4" i="8"/>
  <c r="L16" i="1"/>
  <c r="K16" i="1"/>
  <c r="G16" i="1"/>
  <c r="AG35" i="6"/>
  <c r="AF35" i="6"/>
  <c r="AG32" i="6"/>
  <c r="AF32" i="6"/>
  <c r="AG25" i="6"/>
  <c r="AF25" i="6"/>
  <c r="AG24" i="6"/>
  <c r="AF24" i="6"/>
  <c r="AG3" i="6"/>
  <c r="AF3" i="6"/>
  <c r="L78" i="1"/>
  <c r="L15" i="1" s="1"/>
  <c r="K78" i="1"/>
  <c r="K15" i="1" s="1"/>
  <c r="G78" i="1"/>
  <c r="G15" i="1" s="1"/>
  <c r="F78" i="1"/>
  <c r="AF24" i="5"/>
  <c r="AE24" i="5"/>
  <c r="AE20" i="5"/>
  <c r="AF19" i="5"/>
  <c r="AE19" i="5"/>
  <c r="AF17" i="5"/>
  <c r="AE17" i="5"/>
  <c r="AF13" i="5"/>
  <c r="AE13" i="5"/>
  <c r="L69" i="1"/>
  <c r="K69" i="1"/>
  <c r="K14" i="1" s="1"/>
  <c r="G69" i="1"/>
  <c r="AF16" i="4"/>
  <c r="AE16" i="4"/>
  <c r="AF15" i="4"/>
  <c r="AE15" i="4"/>
  <c r="AF10" i="4"/>
  <c r="AE10" i="4"/>
  <c r="AF3" i="4"/>
  <c r="AE3" i="4"/>
  <c r="L61" i="1"/>
  <c r="K61" i="1"/>
  <c r="K13" i="1" s="1"/>
  <c r="G61" i="1"/>
  <c r="F61" i="1"/>
  <c r="E61" i="1"/>
  <c r="D61" i="1"/>
  <c r="AI10" i="3"/>
  <c r="AH10" i="3"/>
  <c r="L54" i="1"/>
  <c r="G54" i="1"/>
  <c r="AG12" i="2"/>
  <c r="AF12" i="2"/>
  <c r="AF8" i="2"/>
  <c r="AI7" i="2"/>
  <c r="AH7" i="2"/>
  <c r="AG7" i="2"/>
  <c r="AF7" i="2"/>
  <c r="AI4" i="2"/>
  <c r="AH4" i="2"/>
  <c r="AG4" i="2"/>
  <c r="AF4" i="2"/>
  <c r="AF3" i="2"/>
  <c r="AI3" i="2"/>
  <c r="AH3" i="2"/>
  <c r="AG3" i="2"/>
  <c r="L12" i="1" l="1"/>
  <c r="G13" i="1"/>
  <c r="G62" i="1"/>
  <c r="L14" i="1"/>
  <c r="L70" i="1"/>
  <c r="L13" i="1"/>
  <c r="L18" i="1" s="1"/>
  <c r="L62" i="1"/>
  <c r="G12" i="1"/>
  <c r="G14" i="1"/>
  <c r="G18" i="1" s="1"/>
  <c r="AE14" i="6"/>
  <c r="AD14" i="6"/>
  <c r="AB21" i="5"/>
  <c r="AF20" i="5" s="1"/>
  <c r="AC8" i="2" l="1"/>
  <c r="AG8" i="2" s="1"/>
  <c r="AG10" i="3" l="1"/>
  <c r="AK10" i="3" s="1"/>
  <c r="AF10" i="3"/>
  <c r="AJ10" i="3" s="1"/>
  <c r="AE35" i="6"/>
  <c r="AI35" i="6" s="1"/>
  <c r="AD35" i="6"/>
  <c r="AH35" i="6" s="1"/>
  <c r="AE34" i="6"/>
  <c r="AD34" i="6"/>
  <c r="AE33" i="6"/>
  <c r="AD33" i="6"/>
  <c r="AE32" i="6"/>
  <c r="AD32" i="6"/>
  <c r="AE31" i="6"/>
  <c r="AD31" i="6"/>
  <c r="AE30" i="6"/>
  <c r="AD30" i="6"/>
  <c r="AE29" i="6"/>
  <c r="AD29" i="6"/>
  <c r="AE28" i="6"/>
  <c r="AD28" i="6"/>
  <c r="AE27" i="6"/>
  <c r="AD27" i="6"/>
  <c r="AE26" i="6"/>
  <c r="AD26" i="6"/>
  <c r="AE25" i="6"/>
  <c r="AI25" i="6" s="1"/>
  <c r="AD25" i="6"/>
  <c r="AH25" i="6" s="1"/>
  <c r="AE24" i="6"/>
  <c r="AI24" i="6" s="1"/>
  <c r="AD24" i="6"/>
  <c r="AH24" i="6" s="1"/>
  <c r="AE23" i="6"/>
  <c r="AD23" i="6"/>
  <c r="AE22" i="6"/>
  <c r="AD22" i="6"/>
  <c r="AE21" i="6"/>
  <c r="AD21" i="6"/>
  <c r="AE20" i="6"/>
  <c r="AD20" i="6"/>
  <c r="AE19" i="6"/>
  <c r="AD19" i="6"/>
  <c r="AE18" i="6"/>
  <c r="AD18" i="6"/>
  <c r="AE17" i="6"/>
  <c r="AD17" i="6"/>
  <c r="AE16" i="6"/>
  <c r="AD16" i="6"/>
  <c r="AE15" i="6"/>
  <c r="AD15" i="6"/>
  <c r="AE13" i="6"/>
  <c r="AD13" i="6"/>
  <c r="AE12" i="6"/>
  <c r="AD12" i="6"/>
  <c r="AE11" i="6"/>
  <c r="AD11" i="6"/>
  <c r="AE10" i="6"/>
  <c r="AD10" i="6"/>
  <c r="AE9" i="6"/>
  <c r="AD9" i="6"/>
  <c r="AE8" i="6"/>
  <c r="AD8" i="6"/>
  <c r="AE6" i="6"/>
  <c r="AD6" i="6"/>
  <c r="AE5" i="6"/>
  <c r="AD5" i="6"/>
  <c r="AH32" i="6" l="1"/>
  <c r="AI32" i="6"/>
  <c r="AE4" i="6"/>
  <c r="AD4" i="6"/>
  <c r="AE3" i="6"/>
  <c r="AD3" i="6"/>
  <c r="AH3" i="6" l="1"/>
  <c r="AI3" i="6"/>
  <c r="AE13" i="8"/>
  <c r="AD13" i="8"/>
  <c r="AE12" i="8"/>
  <c r="AD12" i="8"/>
  <c r="AE11" i="8"/>
  <c r="AI11" i="8" s="1"/>
  <c r="AD11" i="8"/>
  <c r="AH11" i="8" s="1"/>
  <c r="AE10" i="8"/>
  <c r="AD10" i="8"/>
  <c r="AE8" i="8"/>
  <c r="AI7" i="8" s="1"/>
  <c r="AD8" i="8"/>
  <c r="AH7" i="8" s="1"/>
  <c r="AE6" i="8"/>
  <c r="AD6" i="8"/>
  <c r="AE5" i="8"/>
  <c r="AD5" i="8"/>
  <c r="AE4" i="8"/>
  <c r="AD4" i="8"/>
  <c r="AD24" i="5"/>
  <c r="AH24" i="5" s="1"/>
  <c r="AC24" i="5"/>
  <c r="AG24" i="5" s="1"/>
  <c r="AD23" i="5"/>
  <c r="AC23" i="5"/>
  <c r="AD22" i="5"/>
  <c r="AC22" i="5"/>
  <c r="AD21" i="5"/>
  <c r="AC21" i="5"/>
  <c r="AD19" i="5"/>
  <c r="AH19" i="5" s="1"/>
  <c r="AC19" i="5"/>
  <c r="AG19" i="5" s="1"/>
  <c r="AD18" i="5"/>
  <c r="AH17" i="5" s="1"/>
  <c r="AC18" i="5"/>
  <c r="AG17" i="5" s="1"/>
  <c r="AC15" i="5"/>
  <c r="AD14" i="5"/>
  <c r="AC14" i="5"/>
  <c r="AD13" i="5"/>
  <c r="AC13" i="5"/>
  <c r="AG13" i="5" s="1"/>
  <c r="AC17" i="4"/>
  <c r="AD17" i="4"/>
  <c r="AD16" i="4"/>
  <c r="AH16" i="4" s="1"/>
  <c r="AC16" i="4"/>
  <c r="AG16" i="4" s="1"/>
  <c r="AD15" i="4"/>
  <c r="AH15" i="4" s="1"/>
  <c r="AC15" i="4"/>
  <c r="AG15" i="4" s="1"/>
  <c r="AC14" i="4"/>
  <c r="AD14" i="4"/>
  <c r="AD13" i="4"/>
  <c r="AC13" i="4"/>
  <c r="AD12" i="4"/>
  <c r="AC12" i="4"/>
  <c r="AD11" i="4"/>
  <c r="AC11" i="4"/>
  <c r="AD10" i="4"/>
  <c r="AC10" i="4"/>
  <c r="AG10" i="4" s="1"/>
  <c r="AD9" i="4"/>
  <c r="AC9" i="4"/>
  <c r="AD8" i="4"/>
  <c r="AC8" i="4"/>
  <c r="AD7" i="4"/>
  <c r="AC7" i="4"/>
  <c r="AD6" i="4"/>
  <c r="AC6" i="4"/>
  <c r="AH10" i="4" l="1"/>
  <c r="AG20" i="5"/>
  <c r="AH4" i="8"/>
  <c r="AH20" i="5"/>
  <c r="AI4" i="8"/>
  <c r="AD5" i="4"/>
  <c r="AC5" i="4"/>
  <c r="AD4" i="4"/>
  <c r="AC4" i="4"/>
  <c r="AC3" i="4"/>
  <c r="AG3" i="4" l="1"/>
  <c r="AE12" i="2"/>
  <c r="AI12" i="2" s="1"/>
  <c r="AD12" i="2"/>
  <c r="AH12" i="2" s="1"/>
  <c r="AE11" i="2"/>
  <c r="AD11" i="2"/>
  <c r="AE10" i="2"/>
  <c r="AD10" i="2"/>
  <c r="AH8" i="2" s="1"/>
  <c r="S13" i="8"/>
  <c r="R13" i="8"/>
  <c r="S12" i="8"/>
  <c r="R12" i="8"/>
  <c r="S11" i="8"/>
  <c r="R11" i="8"/>
  <c r="S10" i="8"/>
  <c r="R10" i="8"/>
  <c r="S9" i="8"/>
  <c r="R9" i="8"/>
  <c r="S8" i="8"/>
  <c r="R8" i="8"/>
  <c r="T7" i="8"/>
  <c r="U7" i="8" s="1"/>
  <c r="S7" i="8"/>
  <c r="R7" i="8"/>
  <c r="S6" i="8"/>
  <c r="R6" i="8"/>
  <c r="S5" i="8"/>
  <c r="R5" i="8"/>
  <c r="S4" i="8"/>
  <c r="T4" i="8" s="1"/>
  <c r="U4" i="8" s="1"/>
  <c r="R4" i="8"/>
  <c r="S35" i="6"/>
  <c r="T35" i="6" s="1"/>
  <c r="U35" i="6" s="1"/>
  <c r="R35" i="6"/>
  <c r="S34" i="6"/>
  <c r="R34" i="6"/>
  <c r="S33" i="6"/>
  <c r="R33" i="6"/>
  <c r="S32" i="6"/>
  <c r="R32" i="6"/>
  <c r="S31" i="6"/>
  <c r="R31" i="6"/>
  <c r="S30" i="6"/>
  <c r="R30" i="6"/>
  <c r="S29" i="6"/>
  <c r="R29" i="6"/>
  <c r="S28" i="6"/>
  <c r="R28" i="6"/>
  <c r="S27" i="6"/>
  <c r="R27" i="6"/>
  <c r="S26" i="6"/>
  <c r="R26" i="6"/>
  <c r="S25" i="6"/>
  <c r="T25" i="6" s="1"/>
  <c r="U25" i="6" s="1"/>
  <c r="R25" i="6"/>
  <c r="S24" i="6"/>
  <c r="T24" i="6" s="1"/>
  <c r="U24" i="6" s="1"/>
  <c r="R24" i="6"/>
  <c r="S23" i="6"/>
  <c r="R23" i="6"/>
  <c r="S22" i="6"/>
  <c r="R22" i="6"/>
  <c r="S21" i="6"/>
  <c r="R21" i="6"/>
  <c r="S20" i="6"/>
  <c r="R20" i="6"/>
  <c r="S19" i="6"/>
  <c r="R19" i="6"/>
  <c r="S18" i="6"/>
  <c r="R18" i="6"/>
  <c r="S17" i="6"/>
  <c r="R17" i="6"/>
  <c r="S16" i="6"/>
  <c r="R16" i="6"/>
  <c r="S15" i="6"/>
  <c r="R15" i="6"/>
  <c r="S14" i="6"/>
  <c r="R14" i="6"/>
  <c r="S13" i="6"/>
  <c r="R13" i="6"/>
  <c r="Y12" i="6"/>
  <c r="S12" i="6"/>
  <c r="R12" i="6"/>
  <c r="M12" i="6"/>
  <c r="Y11" i="6"/>
  <c r="S11" i="6"/>
  <c r="R11" i="6"/>
  <c r="M11" i="6"/>
  <c r="Y10" i="6"/>
  <c r="S10" i="6"/>
  <c r="R10" i="6"/>
  <c r="M10" i="6"/>
  <c r="Y9" i="6"/>
  <c r="S9" i="6"/>
  <c r="R9" i="6"/>
  <c r="M9" i="6"/>
  <c r="S8" i="6"/>
  <c r="R8" i="6"/>
  <c r="S7" i="6"/>
  <c r="R7" i="6"/>
  <c r="S6" i="6"/>
  <c r="R6" i="6"/>
  <c r="S5" i="6"/>
  <c r="R5" i="6"/>
  <c r="S4" i="6"/>
  <c r="R4" i="6"/>
  <c r="S3" i="6"/>
  <c r="R3" i="6"/>
  <c r="R24" i="5"/>
  <c r="S24" i="5" s="1"/>
  <c r="T24" i="5" s="1"/>
  <c r="Q24" i="5"/>
  <c r="R23" i="5"/>
  <c r="Q23" i="5"/>
  <c r="R22" i="5"/>
  <c r="Q22" i="5"/>
  <c r="R21" i="5"/>
  <c r="Q21" i="5"/>
  <c r="R20" i="5"/>
  <c r="Q20" i="5"/>
  <c r="R19" i="5"/>
  <c r="Q19" i="5"/>
  <c r="R18" i="5"/>
  <c r="Q18" i="5"/>
  <c r="R17" i="5"/>
  <c r="Q17" i="5"/>
  <c r="R16" i="5"/>
  <c r="Q16" i="5"/>
  <c r="Q15" i="5"/>
  <c r="P15" i="5"/>
  <c r="R14" i="5"/>
  <c r="Q14" i="5"/>
  <c r="R13" i="5"/>
  <c r="Q13" i="5"/>
  <c r="R17" i="4"/>
  <c r="Q17" i="4"/>
  <c r="R16" i="4"/>
  <c r="Q16" i="4"/>
  <c r="R15" i="4"/>
  <c r="Q15" i="4"/>
  <c r="R14" i="4"/>
  <c r="Q14" i="4"/>
  <c r="R13" i="4"/>
  <c r="Q13" i="4"/>
  <c r="R12" i="4"/>
  <c r="Q12" i="4"/>
  <c r="R11" i="4"/>
  <c r="S10" i="4" s="1"/>
  <c r="Q11" i="4"/>
  <c r="R10" i="4"/>
  <c r="Q10" i="4"/>
  <c r="R9" i="4"/>
  <c r="Q9" i="4"/>
  <c r="R8" i="4"/>
  <c r="Q8" i="4"/>
  <c r="R7" i="4"/>
  <c r="Q7" i="4"/>
  <c r="R6" i="4"/>
  <c r="Q6" i="4"/>
  <c r="R5" i="4"/>
  <c r="Q5" i="4"/>
  <c r="R4" i="4"/>
  <c r="Q4" i="4"/>
  <c r="Q3" i="4"/>
  <c r="R3" i="4"/>
  <c r="S12" i="2"/>
  <c r="T12" i="2" s="1"/>
  <c r="U12" i="2" s="1"/>
  <c r="R12" i="2"/>
  <c r="S11" i="2"/>
  <c r="R11" i="2"/>
  <c r="S10" i="2"/>
  <c r="R10" i="2"/>
  <c r="S9" i="2"/>
  <c r="R9" i="2"/>
  <c r="R8" i="2"/>
  <c r="Q8" i="2"/>
  <c r="S8" i="2" s="1"/>
  <c r="T7" i="2"/>
  <c r="U7" i="2" s="1"/>
  <c r="S7" i="2"/>
  <c r="R7" i="2"/>
  <c r="S6" i="2"/>
  <c r="R6" i="2"/>
  <c r="S5" i="2"/>
  <c r="R5" i="2"/>
  <c r="S4" i="2"/>
  <c r="R4" i="2"/>
  <c r="S3" i="2"/>
  <c r="R3" i="2"/>
  <c r="F94" i="1"/>
  <c r="F17" i="1" s="1"/>
  <c r="E94" i="1"/>
  <c r="E17" i="1" s="1"/>
  <c r="D94" i="1"/>
  <c r="D17" i="1" s="1"/>
  <c r="F16" i="1"/>
  <c r="E16" i="1"/>
  <c r="D16" i="1"/>
  <c r="F15" i="1"/>
  <c r="E78" i="1"/>
  <c r="E15" i="1" s="1"/>
  <c r="D78" i="1"/>
  <c r="D15" i="1" s="1"/>
  <c r="F69" i="1"/>
  <c r="E69" i="1"/>
  <c r="D69" i="1"/>
  <c r="D14" i="1" s="1"/>
  <c r="J61" i="1"/>
  <c r="H61" i="1"/>
  <c r="F13" i="1"/>
  <c r="E13" i="1"/>
  <c r="D13" i="1"/>
  <c r="J54" i="1"/>
  <c r="H54" i="1"/>
  <c r="F54" i="1"/>
  <c r="G55" i="1" s="1"/>
  <c r="E54" i="1"/>
  <c r="D54" i="1"/>
  <c r="D12" i="1" s="1"/>
  <c r="K50" i="1"/>
  <c r="K54" i="1" s="1"/>
  <c r="F14" i="1" l="1"/>
  <c r="G70" i="1"/>
  <c r="E12" i="1"/>
  <c r="E18" i="1" s="1"/>
  <c r="E19" i="1" s="1"/>
  <c r="E55" i="1"/>
  <c r="T4" i="2"/>
  <c r="U4" i="2" s="1"/>
  <c r="R15" i="5"/>
  <c r="S13" i="5" s="1"/>
  <c r="T13" i="5" s="1"/>
  <c r="AD15" i="5"/>
  <c r="AH13" i="5" s="1"/>
  <c r="K12" i="1"/>
  <c r="K18" i="1" s="1"/>
  <c r="L19" i="1" s="1"/>
  <c r="L55" i="1"/>
  <c r="E14" i="1"/>
  <c r="E70" i="1"/>
  <c r="T3" i="6"/>
  <c r="U3" i="6" s="1"/>
  <c r="D18" i="1"/>
  <c r="F12" i="1"/>
  <c r="F18" i="1" s="1"/>
  <c r="G19" i="1" s="1"/>
  <c r="S3" i="4"/>
  <c r="T3" i="4" s="1"/>
  <c r="AD3" i="4"/>
  <c r="AH3" i="4" s="1"/>
  <c r="T8" i="2"/>
  <c r="U8" i="2" s="1"/>
  <c r="AE8" i="2"/>
  <c r="AI8"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300-000001000000}">
      <text>
        <r>
          <rPr>
            <sz val="10"/>
            <color rgb="FF000000"/>
            <rFont val="Arial"/>
            <family val="2"/>
          </rPr>
          <t>todos los procesos
	-Johanna Lombana</t>
        </r>
      </text>
    </comment>
  </commentList>
</comments>
</file>

<file path=xl/sharedStrings.xml><?xml version="1.0" encoding="utf-8"?>
<sst xmlns="http://schemas.openxmlformats.org/spreadsheetml/2006/main" count="1701" uniqueCount="996">
  <si>
    <t>OFICINA DE CONTROL INTERNO SCRD
SEGUIMIENTO  CONSOLIDADO PLAN ANTICORRUPCIÓN Y DE ATENCIÓN AL CIUDADANO 2020 V.3</t>
  </si>
  <si>
    <t>La Oficina de Control Interno realizó el seguimiento y control a la implementación de las actividades consignadas en el Plan Anticorrupción y de Atención al Ciudadano, a partir de la verificación de las evidencias reportas por las diferentes dependencias responsables en la herramienta dispuesta en el Drive oci@scrd.gov.co, el cual se detalla a continuación:</t>
  </si>
  <si>
    <t>Nivel de cumplimiento Plan Anticorrupción y de Atención al Ciudadano</t>
  </si>
  <si>
    <t>ZONA</t>
  </si>
  <si>
    <t>De 80 a 100%</t>
  </si>
  <si>
    <t>ALTA</t>
  </si>
  <si>
    <t>De 60 a 79%</t>
  </si>
  <si>
    <t>MEDIA</t>
  </si>
  <si>
    <t>0 a 59%</t>
  </si>
  <si>
    <t>BAJA</t>
  </si>
  <si>
    <t>1. NIVEL DE EJECUCIÓN CONSOLIDADO GENERAL PAAC VIGENCIA 2020</t>
  </si>
  <si>
    <t>Plan Anticorrupción y Atención al Ciudadano 2020</t>
  </si>
  <si>
    <t>Responsables</t>
  </si>
  <si>
    <t>Programado Corte 30-abr</t>
  </si>
  <si>
    <t>Ejecutado corte 30-abr</t>
  </si>
  <si>
    <t>Ejecutado corte 31-agos</t>
  </si>
  <si>
    <t>Programado Corte 31-ago</t>
  </si>
  <si>
    <t>Programado Corte 31-dic</t>
  </si>
  <si>
    <t>Ejecutado corte 31-dic</t>
  </si>
  <si>
    <t>Programado Acumulado</t>
  </si>
  <si>
    <t>Ejecutado Acumulado</t>
  </si>
  <si>
    <t>Componente 1: Gestión del Riesgo de Corrupción- Mapa de Riesgos de Corrupción</t>
  </si>
  <si>
    <t>Componente 2: Estratégia de Racionalización de Trámites</t>
  </si>
  <si>
    <t>Componente 3: Rendición de cuentas</t>
  </si>
  <si>
    <t>Componente 4: Atención al ciudadano</t>
  </si>
  <si>
    <t>Componente 5: Transparencia y Acceso de la Información</t>
  </si>
  <si>
    <t>Componente 6: Plan Gestión de la Integridad</t>
  </si>
  <si>
    <t xml:space="preserve">Avance y/o cumplimiento general </t>
  </si>
  <si>
    <t>2. NIVEL DE  AVANCE POR COMPONENTE /SUBCOMPONENTE</t>
  </si>
  <si>
    <t xml:space="preserve">Política de Administración de Riesgos </t>
  </si>
  <si>
    <t>D.Planeación</t>
  </si>
  <si>
    <t>Construcción del Mapa de Riesgos de Corrupción</t>
  </si>
  <si>
    <t>D.Planeación - Todas las dependencias</t>
  </si>
  <si>
    <t>Consulta y divulgación</t>
  </si>
  <si>
    <t>D.Planeaciión - Of Comunicaciones -Todas las dependencias</t>
  </si>
  <si>
    <t>Monitoreo y revisión</t>
  </si>
  <si>
    <t>Todas las dependencias SCRD</t>
  </si>
  <si>
    <t xml:space="preserve">Seguimiento </t>
  </si>
  <si>
    <t>O. Control Interno</t>
  </si>
  <si>
    <t>Nivel de Cumplimiento</t>
  </si>
  <si>
    <t>Componente 2: Estrategia de Racionalización de Trámites</t>
  </si>
  <si>
    <t>Registro y sello de libros de actas</t>
  </si>
  <si>
    <t>Dirección de Personas Jurídicas</t>
  </si>
  <si>
    <t>N.A</t>
  </si>
  <si>
    <t>Información de calidad y en lenguaje comprensible</t>
  </si>
  <si>
    <t>DP - OAC - DF - DACP - DALP -</t>
  </si>
  <si>
    <t>Diálogo de doble vía con la ciudadanía y sus organizaciones</t>
  </si>
  <si>
    <t>DP - OAJ - DF - DACP</t>
  </si>
  <si>
    <t>Incentivos para motivar la cultura de la rendición y petición de cuentas</t>
  </si>
  <si>
    <t>Dirección de Planeación</t>
  </si>
  <si>
    <t>Evaluación y retroalimentación a la gestión institucional</t>
  </si>
  <si>
    <t>Estructura administrativa y Direccionamiento estratégico</t>
  </si>
  <si>
    <t>D. Corportativa -Atención al Ciudadano</t>
  </si>
  <si>
    <t>Fortalecimiento de los canales de atención</t>
  </si>
  <si>
    <t>Talento Humano</t>
  </si>
  <si>
    <t>Normativo y procedimental</t>
  </si>
  <si>
    <t>Relacionamiento con el ciudadano</t>
  </si>
  <si>
    <t>Lineamientos de Transparencia Activa</t>
  </si>
  <si>
    <t>Lineamientos de  Transparencia Pasiva</t>
  </si>
  <si>
    <t>Elaboración de instrumentos de Gestión de la Información</t>
  </si>
  <si>
    <t>Criterio diferencial de accesibilidad</t>
  </si>
  <si>
    <t>Monitoreo del acceso a la información pública</t>
  </si>
  <si>
    <t>Componente 6: Plan gestión de la Integridad</t>
  </si>
  <si>
    <t>Alistamiento</t>
  </si>
  <si>
    <t>G. Recursos Humanos</t>
  </si>
  <si>
    <t xml:space="preserve">Ejecución </t>
  </si>
  <si>
    <t>Seguimiento</t>
  </si>
  <si>
    <t>MILENA YORLANY MEZA PATACÓN</t>
  </si>
  <si>
    <t>JEFE OFICINA DE CONTROL INTERNO</t>
  </si>
  <si>
    <t>SECRETARIA DE CULTURA RECREACION Y DEPORTE</t>
  </si>
  <si>
    <t>Componente 1: Gestión del Riesgo de Corrupción</t>
  </si>
  <si>
    <t>Monitoreo y Reporte No 1 : Fecha corte 30-abr  Fecha màxima reporte :</t>
  </si>
  <si>
    <t>Monitoreo y Reporte No 2 : Fecha corte 31-Ago  Fecha màxima reporte :</t>
  </si>
  <si>
    <t>Subcomponente/Proceso</t>
  </si>
  <si>
    <t>Actividades</t>
  </si>
  <si>
    <t>Meta o producto</t>
  </si>
  <si>
    <t>Responsable</t>
  </si>
  <si>
    <t>Indicador</t>
  </si>
  <si>
    <t>Recursos</t>
  </si>
  <si>
    <t>Fecha programada</t>
  </si>
  <si>
    <t>Reporte de Avance/Cumplimiento</t>
  </si>
  <si>
    <t>Fecha ejecución</t>
  </si>
  <si>
    <t>Evidencia 
(acta, documento, No Radicado, Link etc)</t>
  </si>
  <si>
    <t xml:space="preserve">% Avance /cumplimiento </t>
  </si>
  <si>
    <t>Seguimiento Oficina de Control Interno</t>
  </si>
  <si>
    <t>Observaciones -Recomendaciones</t>
  </si>
  <si>
    <t>% programado</t>
  </si>
  <si>
    <t>% Ejecutado</t>
  </si>
  <si>
    <t>% programado Acumulado</t>
  </si>
  <si>
    <t>% Ejecutado Acumulado</t>
  </si>
  <si>
    <t>% Subcomponente ejecutado en el periodo</t>
  </si>
  <si>
    <t>% SubcomponenteAcumulado</t>
  </si>
  <si>
    <t>Subcomponente/Proceso 1 Politica de Administración de Riesgos</t>
  </si>
  <si>
    <t>Divulgar de la Política de Administración de Riesgos.</t>
  </si>
  <si>
    <t xml:space="preserve">Publicar la Política de Administración de Riesgos. </t>
  </si>
  <si>
    <t>Dirección de Planeación– (Mejora Continua)
Oficina Asesora de Comunicaciones.</t>
  </si>
  <si>
    <t>Una (1) política de administración de riesgos publicada</t>
  </si>
  <si>
    <t>Gastos de funcionamiento</t>
  </si>
  <si>
    <r>
      <rPr>
        <b/>
        <sz val="10"/>
        <color rgb="FF9900FF"/>
        <rFont val="Arial"/>
        <family val="2"/>
      </rPr>
      <t>Mejora Continua</t>
    </r>
    <r>
      <rPr>
        <sz val="10"/>
        <color rgb="FF000000"/>
        <rFont val="Arial"/>
        <family val="2"/>
      </rPr>
      <t>: Se  divulga la política de Administración de riesgos mediante el brief #COM004271, se publica como noticia en la cultunet, el 27 de marzo del 2020.</t>
    </r>
  </si>
  <si>
    <t>27 de marzo del 2020</t>
  </si>
  <si>
    <t>brief #COM004271,</t>
  </si>
  <si>
    <t xml:space="preserve">Se dio cumplimiento a la actividad dentro de los tiempos previstos </t>
  </si>
  <si>
    <r>
      <rPr>
        <b/>
        <sz val="10"/>
        <color rgb="FF9900FF"/>
        <rFont val="Arial"/>
        <family val="2"/>
      </rPr>
      <t xml:space="preserve">Mejora Continua:
</t>
    </r>
    <r>
      <rPr>
        <sz val="10"/>
        <color rgb="FF000000"/>
        <rFont val="Arial"/>
        <family val="2"/>
      </rPr>
      <t>1. Como estrategia de divulgación de las herramientas de la Calidad, se incluye Riesgos, y parte fundamental de esta herramienta es la Política deAdministración de Riesgos, para lo cual se envia cápsula desde el correo del MIPG - SGC.
2. Capacitaciones prepración para recibir las auditorias internas.</t>
    </r>
  </si>
  <si>
    <t>Agosto</t>
  </si>
  <si>
    <t>20205000138413  Acta entrenamiento a los responsables de procesos misionales para las auditorías
20205000133483  Acta reunión de entrenamiento líderes de procesos de Direccionamiento y de Evaluación
20205000132083 Divulgación Documentos Estratégicos del Sistema - Carrera de observación
20205000127453 DIVULGACIÓN DE LAS 5 HERRAMIENTAS DE CALIDAD EN LA CULTUNET</t>
  </si>
  <si>
    <t>Subcomponente/Proceso 2
Construcción del Mapa de Riesgos de Corrupción</t>
  </si>
  <si>
    <t>Actualizar la matriz de componentes del Plan Anticorrupción y Atención al Ciudadano.</t>
  </si>
  <si>
    <t>Matriz actualizada</t>
  </si>
  <si>
    <t>Responsables de dependencia y sus equipos de trabajo.</t>
  </si>
  <si>
    <t>Una (1) matriz de componentes del PAAC actualizada</t>
  </si>
  <si>
    <r>
      <rPr>
        <b/>
        <sz val="10"/>
        <color rgb="FFFF00FF"/>
        <rFont val="Arial"/>
        <family val="2"/>
      </rPr>
      <t xml:space="preserve">Direccionamiento estratégico: </t>
    </r>
    <r>
      <rPr>
        <sz val="10"/>
        <color rgb="FF000000"/>
        <rFont val="Arial"/>
        <family val="2"/>
      </rPr>
      <t xml:space="preserve">en reunión del 17 de enero con el grupo MIPG se actualizan los componentes para el 2020 del Proceso
</t>
    </r>
    <r>
      <rPr>
        <b/>
        <sz val="10"/>
        <color rgb="FF9900FF"/>
        <rFont val="Arial"/>
        <family val="2"/>
      </rPr>
      <t xml:space="preserve">Mejora Continua: </t>
    </r>
    <r>
      <rPr>
        <sz val="10"/>
        <color rgb="FF000000"/>
        <rFont val="Arial"/>
        <family val="2"/>
      </rPr>
      <t xml:space="preserve">Se publica documento de PAAC con anexos Orfeo no. 20205000011303. Las actualizaziones de las actividades de la matriz de los componentes PAAC, se hiceron por carpeta drive compartida, vínculo: https://docs.google.com/spreadsheets/d/1Q6CgO_4y8E04zFHbhwDqHuYhPpmQHWTSTnTy2CgznrU/edit#gid=1813254335
</t>
    </r>
    <r>
      <rPr>
        <b/>
        <sz val="10"/>
        <color rgb="FFFF0000"/>
        <rFont val="Arial"/>
        <family val="2"/>
      </rPr>
      <t>Gestión Jurídica.</t>
    </r>
    <r>
      <rPr>
        <sz val="10"/>
        <color rgb="FF000000"/>
        <rFont val="Arial"/>
        <family val="2"/>
      </rPr>
      <t xml:space="preserve"> Se participó en la construcción del mapa de riesgos y en la reunión de 13 de enero se revisaron todos los componentes del Proceso de Gestión Jurídica y se incluyó el riesgo de corrupción que venía monitoreandose en el año anterior.                                                                                                                                               </t>
    </r>
    <r>
      <rPr>
        <b/>
        <sz val="10"/>
        <color rgb="FF0000FF"/>
        <rFont val="Arial"/>
        <family val="2"/>
      </rPr>
      <t>Grupo interno de Recursos Fisicos:</t>
    </r>
    <r>
      <rPr>
        <sz val="10"/>
        <color rgb="FF000000"/>
        <rFont val="Arial"/>
        <family val="2"/>
      </rPr>
      <t xml:space="preserve"> Se realiza la actualizacion del PAAC en la plataforma habilitada por Control Interno.
</t>
    </r>
    <r>
      <rPr>
        <sz val="10"/>
        <color rgb="FFE69138"/>
        <rFont val="Arial"/>
        <family val="2"/>
      </rPr>
      <t>Transformaciones Culturales:</t>
    </r>
    <r>
      <rPr>
        <sz val="10"/>
        <color rgb="FF000000"/>
        <rFont val="Arial"/>
        <family val="2"/>
      </rPr>
      <t xml:space="preserve"> Se realiza la actualización del PAAC en los componentes que corresponden al proceso.</t>
    </r>
  </si>
  <si>
    <r>
      <rPr>
        <b/>
        <sz val="11"/>
        <color rgb="FFFF00FF"/>
        <rFont val="Arial"/>
        <family val="2"/>
      </rPr>
      <t xml:space="preserve">Direccionamiento estratégico:  </t>
    </r>
    <r>
      <rPr>
        <sz val="11"/>
        <rFont val="Arial"/>
        <family val="2"/>
      </rPr>
      <t xml:space="preserve">Reporte Drive.
</t>
    </r>
    <r>
      <rPr>
        <u/>
        <sz val="11"/>
        <color rgb="FF1155CC"/>
        <rFont val="Arial"/>
        <family val="2"/>
      </rPr>
      <t>https://docs.google.com/spreadsheets/d/1Q6CgO_4y8E04zFHbhwDqHuYhPpmQHWTSTnTy2CgznrU/edit#gid=1813254335</t>
    </r>
    <r>
      <rPr>
        <sz val="11"/>
        <rFont val="Arial"/>
        <family val="2"/>
      </rPr>
      <t xml:space="preserve">
</t>
    </r>
    <r>
      <rPr>
        <sz val="11"/>
        <color rgb="FFFF0000"/>
        <rFont val="Arial"/>
        <family val="2"/>
      </rPr>
      <t xml:space="preserve">Gestión Jurídica 
</t>
    </r>
    <r>
      <rPr>
        <sz val="11"/>
        <rFont val="Arial"/>
        <family val="2"/>
      </rPr>
      <t xml:space="preserve">orfeo 20205000011303  y 20205000003033                                   </t>
    </r>
    <r>
      <rPr>
        <sz val="11"/>
        <color rgb="FF0000FF"/>
        <rFont val="Arial"/>
        <family val="2"/>
      </rPr>
      <t xml:space="preserve">Grupo Interno de Recursos Fìsicos: </t>
    </r>
    <r>
      <rPr>
        <sz val="11"/>
        <rFont val="Arial"/>
        <family val="2"/>
      </rPr>
      <t>https://drive.google.com/drive/folders/1wYwaSTp68D8NO3U5Qm-ASPD0UDWgKO-t</t>
    </r>
  </si>
  <si>
    <t xml:space="preserve">Se dio cumplimiento a la actividad dentro del tiempo programado </t>
  </si>
  <si>
    <r>
      <rPr>
        <sz val="10"/>
        <color rgb="FFFF0000"/>
        <rFont val="Arial"/>
        <family val="2"/>
      </rPr>
      <t>Gestión Jurídica</t>
    </r>
    <r>
      <rPr>
        <sz val="10"/>
        <color rgb="FF000000"/>
        <rFont val="Arial"/>
        <family val="2"/>
      </rPr>
      <t xml:space="preserve">. 
Se actualiza el reporte 
</t>
    </r>
    <r>
      <rPr>
        <b/>
        <sz val="10"/>
        <color rgb="FFFF00FF"/>
        <rFont val="Arial"/>
        <family val="2"/>
      </rPr>
      <t>Direccionamiento estratégico:</t>
    </r>
    <r>
      <rPr>
        <sz val="10"/>
        <color rgb="FF000000"/>
        <rFont val="Arial"/>
        <family val="2"/>
      </rPr>
      <t xml:space="preserve"> en reunión del 17 de enero con el grupo MIPG se actualizan los componentes para el 2020 del Proceso y se realizan los seguimientos a agosto
</t>
    </r>
    <r>
      <rPr>
        <sz val="10"/>
        <color rgb="FFB45F06"/>
        <rFont val="Arial"/>
        <family val="2"/>
      </rPr>
      <t xml:space="preserve">Transformaciones Culturales: </t>
    </r>
    <r>
      <rPr>
        <sz val="10"/>
        <color rgb="FF000000"/>
        <rFont val="Arial"/>
        <family val="2"/>
      </rPr>
      <t>Se realiza la actualización del PAAC en los componentes que corresponden al proceso.</t>
    </r>
  </si>
  <si>
    <r>
      <rPr>
        <sz val="10"/>
        <color rgb="FFFF0000"/>
        <rFont val="Arial"/>
        <family val="2"/>
      </rPr>
      <t xml:space="preserve">Gestión Jurídica 
</t>
    </r>
    <r>
      <rPr>
        <sz val="10"/>
        <color rgb="FF000000"/>
        <rFont val="Arial"/>
        <family val="2"/>
      </rPr>
      <t xml:space="preserve">Se reporta en Drive dentro del plazo establecido
</t>
    </r>
    <r>
      <rPr>
        <b/>
        <sz val="10"/>
        <color rgb="FFFF00FF"/>
        <rFont val="Arial"/>
        <family val="2"/>
      </rPr>
      <t xml:space="preserve">Direccionamiento estratégico: </t>
    </r>
    <r>
      <rPr>
        <sz val="10"/>
        <color rgb="FF000000"/>
        <rFont val="Arial"/>
        <family val="2"/>
      </rPr>
      <t>Reportada en enero y con seguimientos a agosto</t>
    </r>
  </si>
  <si>
    <r>
      <rPr>
        <sz val="10"/>
        <color rgb="FFFF0000"/>
        <rFont val="Arial"/>
        <family val="2"/>
      </rPr>
      <t xml:space="preserve">Gestión Jurídica </t>
    </r>
    <r>
      <rPr>
        <sz val="10"/>
        <color rgb="FF000000"/>
        <rFont val="Arial"/>
        <family val="2"/>
      </rPr>
      <t xml:space="preserve">
</t>
    </r>
    <r>
      <rPr>
        <u/>
        <sz val="10"/>
        <color rgb="FF1155CC"/>
        <rFont val="Arial"/>
        <family val="2"/>
      </rPr>
      <t xml:space="preserve">https://docs.google.com/spreadsheets/d/1yryhPZay5BNB5Q22y84bfRjHrJzDrHtf1RU9Bwnq1kg/edit#gid=1808286305
</t>
    </r>
    <r>
      <rPr>
        <b/>
        <sz val="10"/>
        <color rgb="FFFF00FF"/>
        <rFont val="Arial"/>
        <family val="2"/>
      </rPr>
      <t>Direccionamiento estratégico:</t>
    </r>
    <r>
      <rPr>
        <sz val="10"/>
        <color rgb="FF000000"/>
        <rFont val="Arial"/>
        <family val="2"/>
      </rPr>
      <t xml:space="preserve">  Reporte Drive.
</t>
    </r>
    <r>
      <rPr>
        <u/>
        <sz val="10"/>
        <color rgb="FF1155CC"/>
        <rFont val="Arial"/>
        <family val="2"/>
      </rPr>
      <t xml:space="preserve">https://docs.google.com/spreadsheets/d/1Q6CgO_4y8E04zFHbhwDqHuYhPpmQHWTSTnTy2CgznrU/edit#gid=1813254335
</t>
    </r>
    <r>
      <rPr>
        <sz val="10"/>
        <color rgb="FFE69138"/>
        <rFont val="Arial"/>
        <family val="2"/>
      </rPr>
      <t xml:space="preserve">Transformaciones Culturales:  </t>
    </r>
    <r>
      <rPr>
        <sz val="10"/>
        <color rgb="FF000000"/>
        <rFont val="Arial"/>
        <family val="2"/>
      </rPr>
      <t xml:space="preserve">https://drive.google.com/drive/u/2/folders/1wYwaSTp68D8NO3U5Qm-ASPD0UDWgKO-t  </t>
    </r>
  </si>
  <si>
    <t>Actualizar del mapa de riesgos.</t>
  </si>
  <si>
    <t>Mapa de riesgos actualizado</t>
  </si>
  <si>
    <t>Un (1) mapa de riesgos actualizado</t>
  </si>
  <si>
    <r>
      <rPr>
        <b/>
        <sz val="10"/>
        <color rgb="FFFF00FF"/>
        <rFont val="Arial"/>
        <family val="2"/>
      </rPr>
      <t>Direccionamiento Estratégico:</t>
    </r>
    <r>
      <rPr>
        <sz val="10"/>
        <color rgb="FFFF00FF"/>
        <rFont val="Arial"/>
        <family val="2"/>
      </rPr>
      <t xml:space="preserve"> </t>
    </r>
    <r>
      <rPr>
        <sz val="10"/>
        <color rgb="FF000000"/>
        <rFont val="Arial"/>
        <family val="2"/>
      </rPr>
      <t xml:space="preserve">se actualizan los riesgos 2020 del Proceso, en reunión con grupo MIPG del 20 de febrero (Correo) y se oficializan mediante orfeo el 7 de febrero (radicado)
</t>
    </r>
    <r>
      <rPr>
        <b/>
        <sz val="10"/>
        <color rgb="FF9900FF"/>
        <rFont val="Arial"/>
        <family val="2"/>
      </rPr>
      <t>Mejora Continua:</t>
    </r>
    <r>
      <rPr>
        <b/>
        <sz val="10"/>
        <rFont val="Arial"/>
        <family val="2"/>
      </rPr>
      <t xml:space="preserve"> </t>
    </r>
    <r>
      <rPr>
        <sz val="10"/>
        <color rgb="FF000000"/>
        <rFont val="Arial"/>
        <family val="2"/>
      </rPr>
      <t xml:space="preserve">Se actualiza el mapa de riesgos del proceso de mejora continua mediante el Orfeo no. 20205000001433.
Lo mapas de riesgos actualizados para la vigencia 2020, se ecuentran publicado en la cultunet, en el vinculo: https://intranet.culturarecreacionydeporte.gov.co/mipg/riesgos
</t>
    </r>
    <r>
      <rPr>
        <sz val="10"/>
        <color rgb="FFE69138"/>
        <rFont val="Arial"/>
        <family val="2"/>
      </rPr>
      <t>Transformaciones Culturales:</t>
    </r>
    <r>
      <rPr>
        <sz val="10"/>
        <color rgb="FF000000"/>
        <rFont val="Arial"/>
        <family val="2"/>
      </rPr>
      <t xml:space="preserve"> Se realiza la actualización delmapa de riesgos.
</t>
    </r>
    <r>
      <rPr>
        <sz val="10"/>
        <color rgb="FFFF0000"/>
        <rFont val="Arial"/>
        <family val="2"/>
      </rPr>
      <t>Gestión Jurídica</t>
    </r>
    <r>
      <rPr>
        <sz val="10"/>
        <color rgb="FF000000"/>
        <rFont val="Arial"/>
        <family val="2"/>
      </rPr>
      <t xml:space="preserve">. Se elabora mapa de riesgos del proceso de  Gestión Jurídica Orfeo no. 20191100232643. En reunión de 13 de enero se revisaron todos los componentes del Proceso de Gestión Jurídica y se incluyó el riesgo de corrupción que venía monitoreandose en el año anterior.   Grupo Interno de Recursos Fisicos: Se elabora el mapeo el proceso, se actualiza la matriz de riesgos y se envia ajustada segun la revisiones realizadas en cojunto con ña                                                      </t>
    </r>
    <r>
      <rPr>
        <sz val="10"/>
        <color rgb="FF0000FF"/>
        <rFont val="Arial"/>
        <family val="2"/>
      </rPr>
      <t xml:space="preserve">Grupo interno de Recursos Fisicos: </t>
    </r>
    <r>
      <rPr>
        <sz val="10"/>
        <color rgb="FF000000"/>
        <rFont val="Arial"/>
        <family val="2"/>
      </rPr>
      <t>Se elabora el mapeo del proceso, se actualiza la matriz de riesgos y se envia ajustada una vez se revisa en conjunto con la Direcciòn de Planeaciòn.</t>
    </r>
  </si>
  <si>
    <r>
      <rPr>
        <b/>
        <sz val="10"/>
        <color rgb="FFFF00FF"/>
        <rFont val="Arial"/>
        <family val="2"/>
      </rPr>
      <t xml:space="preserve">Direccionamiento estratégico: </t>
    </r>
    <r>
      <rPr>
        <sz val="10"/>
        <color rgb="FF000000"/>
        <rFont val="Arial"/>
        <family val="2"/>
      </rPr>
      <t xml:space="preserve">Correo (20 febrero matriz trabajada) Radicado No. 20205000015523
</t>
    </r>
    <r>
      <rPr>
        <sz val="10"/>
        <color rgb="FFFF0000"/>
        <rFont val="Arial"/>
        <family val="2"/>
      </rPr>
      <t>Gestión Jurídica</t>
    </r>
    <r>
      <rPr>
        <sz val="10"/>
        <color rgb="FF000000"/>
        <rFont val="Arial"/>
        <family val="2"/>
      </rPr>
      <t xml:space="preserve"> Orfeos  20191100232643.
</t>
    </r>
    <r>
      <rPr>
        <sz val="10"/>
        <color rgb="FFF6B26B"/>
        <rFont val="Arial"/>
        <family val="2"/>
      </rPr>
      <t>Transformaciones Culturales:</t>
    </r>
    <r>
      <rPr>
        <sz val="10"/>
        <color rgb="FF000000"/>
        <rFont val="Arial"/>
        <family val="2"/>
      </rPr>
      <t xml:space="preserve"> </t>
    </r>
    <r>
      <rPr>
        <u/>
        <sz val="10"/>
        <color rgb="FF1155CC"/>
        <rFont val="Arial"/>
        <family val="2"/>
      </rPr>
      <t>https://drive.google.com/drive/u/2/folders/1Q-IUzarhPE9MMEQMVwRUN6JRxW064UiL</t>
    </r>
    <r>
      <rPr>
        <sz val="10"/>
        <color rgb="FF000000"/>
        <rFont val="Arial"/>
        <family val="2"/>
      </rPr>
      <t xml:space="preserve">
 20205000003033                                                         </t>
    </r>
    <r>
      <rPr>
        <sz val="10"/>
        <color rgb="FF0000FF"/>
        <rFont val="Arial"/>
        <family val="2"/>
      </rPr>
      <t xml:space="preserve">Grupo interno de Recursos Fìsicos: </t>
    </r>
    <r>
      <rPr>
        <sz val="10"/>
        <color rgb="FF000000"/>
        <rFont val="Arial"/>
        <family val="2"/>
      </rPr>
      <t>https://intranet.culturarecreacionydeporte.gov.co/mipg/riesgos  -  20207100033553</t>
    </r>
  </si>
  <si>
    <t xml:space="preserve">Se dio cumplimiento a la actividad dentro del tiempo programado, como se pudo observar en el radicado, No. 20191100232643 del 5 de diciembre de 2019, sin embargo, es importante precisar, que el Plan Anticorrupción y Atención al Ciudadano, fue formulado y/o formalizado hasta el día 29 de enero del 2020, lo que deja ver que la formulación no contempla la planificación de actividades dentro de la vigencia 2020, sino que además contempla actividades realizadas en vigencias anteriores, no siendo consecuentes con el objetivo del PAAC. </t>
  </si>
  <si>
    <t xml:space="preserve">Se recomienda que las actividades contempladas a realizar en el PAAC, sean desarrolladas dentro de la vigencia a la cual corresponde el PAAC, y no a vigencias anteriores, o actividades desarrolladas con antelación a la formulación PAAC. </t>
  </si>
  <si>
    <r>
      <rPr>
        <sz val="10"/>
        <color rgb="FFFF0000"/>
        <rFont val="Arial"/>
        <family val="2"/>
      </rPr>
      <t>Gestión Jurídica</t>
    </r>
    <r>
      <rPr>
        <sz val="10"/>
        <color rgb="FF000000"/>
        <rFont val="Arial"/>
        <family val="2"/>
      </rPr>
      <t xml:space="preserve">. 
Se actualiza el reporte 
</t>
    </r>
    <r>
      <rPr>
        <b/>
        <sz val="10"/>
        <color rgb="FFFF00FF"/>
        <rFont val="Arial"/>
        <family val="2"/>
      </rPr>
      <t>Direccionamiento Estratégico:</t>
    </r>
    <r>
      <rPr>
        <sz val="10"/>
        <color rgb="FF000000"/>
        <rFont val="Arial"/>
        <family val="2"/>
      </rPr>
      <t xml:space="preserve"> se actualizan los riesgos 2020 del Proceso y se realiza el seguimiento a actividades del mapa
</t>
    </r>
    <r>
      <rPr>
        <sz val="10"/>
        <color rgb="FFF6B26B"/>
        <rFont val="Arial"/>
        <family val="2"/>
      </rPr>
      <t>Transformaciones Culturales:</t>
    </r>
    <r>
      <rPr>
        <sz val="10"/>
        <color rgb="FF000000"/>
        <rFont val="Arial"/>
        <family val="2"/>
      </rPr>
      <t xml:space="preserve"> Se realiza la actualización del mapa de riesgos según el periodo.</t>
    </r>
  </si>
  <si>
    <r>
      <rPr>
        <sz val="10"/>
        <color rgb="FFFF0000"/>
        <rFont val="Arial"/>
        <family val="2"/>
      </rPr>
      <t xml:space="preserve">Gestión Jurídica 
</t>
    </r>
    <r>
      <rPr>
        <sz val="10"/>
        <color rgb="FF000000"/>
        <rFont val="Arial"/>
        <family val="2"/>
      </rPr>
      <t xml:space="preserve">Se reporta en Drive dentro del plazo establecido
</t>
    </r>
    <r>
      <rPr>
        <b/>
        <sz val="10"/>
        <color rgb="FFFF00FF"/>
        <rFont val="Arial"/>
        <family val="2"/>
      </rPr>
      <t xml:space="preserve">Direccionamiento Estratégico: </t>
    </r>
    <r>
      <rPr>
        <sz val="10"/>
        <color rgb="FF000000"/>
        <rFont val="Arial"/>
        <family val="2"/>
      </rPr>
      <t xml:space="preserve">se actualizan en febrero y se realiza seguimiento agosto
</t>
    </r>
  </si>
  <si>
    <r>
      <rPr>
        <sz val="10"/>
        <color rgb="FFFF0000"/>
        <rFont val="Arial"/>
        <family val="2"/>
      </rPr>
      <t xml:space="preserve">Gestión Jurídica </t>
    </r>
    <r>
      <rPr>
        <sz val="10"/>
        <color rgb="FF000000"/>
        <rFont val="Arial"/>
        <family val="2"/>
      </rPr>
      <t xml:space="preserve">
</t>
    </r>
    <r>
      <rPr>
        <u/>
        <sz val="10"/>
        <color rgb="FF1155CC"/>
        <rFont val="Arial"/>
        <family val="2"/>
      </rPr>
      <t xml:space="preserve">https://docs.google.com/spreadsheets/d/1yryhPZay5BNB5Q22y84bfRjHrJzDrHtf1RU9Bwnq1kg/edit#gid=1808286305
</t>
    </r>
    <r>
      <rPr>
        <b/>
        <sz val="10"/>
        <color rgb="FFFF00FF"/>
        <rFont val="Arial"/>
        <family val="2"/>
      </rPr>
      <t xml:space="preserve">Direccionamiento Estratégico: </t>
    </r>
    <r>
      <rPr>
        <sz val="10"/>
        <color rgb="FF000000"/>
        <rFont val="Arial"/>
        <family val="2"/>
      </rPr>
      <t xml:space="preserve">https://drive.google.com/drive/folders/148X7lgrK0DEktCiUTlOkyrVSocjSSGRV
</t>
    </r>
    <r>
      <rPr>
        <sz val="10"/>
        <color rgb="FFE69138"/>
        <rFont val="Arial"/>
        <family val="2"/>
      </rPr>
      <t xml:space="preserve">Transformaciones Culturales: </t>
    </r>
    <r>
      <rPr>
        <u/>
        <sz val="10"/>
        <color rgb="FF1155CC"/>
        <rFont val="Arial"/>
        <family val="2"/>
      </rPr>
      <t>https://docs.google.com/spreadsheets/d/1yryhPZay5BNB5Q22y84bfRjHrJzDrHtf1RU9Bwnq1kg/edit#gid=35979455</t>
    </r>
    <r>
      <rPr>
        <sz val="10"/>
        <color rgb="FF000000"/>
        <rFont val="Arial"/>
        <family val="2"/>
      </rPr>
      <t xml:space="preserve"> 
</t>
    </r>
  </si>
  <si>
    <t>Plantear el plan de manejo para mantener controles o mitigar posibles riesgos que la puedan desviar del cumplimiento de sus metas.</t>
  </si>
  <si>
    <t>Publicar plan de manejo de riesgos.</t>
  </si>
  <si>
    <r>
      <rPr>
        <b/>
        <sz val="10"/>
        <rFont val="Arial"/>
        <family val="2"/>
      </rPr>
      <t xml:space="preserve">
</t>
    </r>
    <r>
      <rPr>
        <b/>
        <sz val="10"/>
        <color rgb="FF9900FF"/>
        <rFont val="Arial"/>
        <family val="2"/>
      </rPr>
      <t xml:space="preserve">Mejora Continua: </t>
    </r>
    <r>
      <rPr>
        <sz val="10"/>
        <color rgb="FF000000"/>
        <rFont val="Arial"/>
        <family val="2"/>
      </rPr>
      <t>Se actualiza mapa de riesgos del proceso de MC Orfeo no. 20205000001433., el mapa de riesgos, cuenta con un plan de manejo, el cual será monitoreo  cuatrimestralmente.</t>
    </r>
  </si>
  <si>
    <r>
      <rPr>
        <b/>
        <sz val="10"/>
        <color rgb="FFFF00FF"/>
        <rFont val="Arial"/>
        <family val="2"/>
      </rPr>
      <t xml:space="preserve">Direccionamiento estratégico: </t>
    </r>
    <r>
      <rPr>
        <sz val="10"/>
        <color rgb="FF000000"/>
        <rFont val="Arial"/>
        <family val="2"/>
      </rPr>
      <t xml:space="preserve">Correo (20 febrero matriz trabajada) Radicado No. 20205000015523
</t>
    </r>
    <r>
      <rPr>
        <sz val="10"/>
        <color rgb="FFFF0000"/>
        <rFont val="Arial"/>
        <family val="2"/>
      </rPr>
      <t>Gestión Jurídica</t>
    </r>
    <r>
      <rPr>
        <sz val="10"/>
        <color rgb="FF000000"/>
        <rFont val="Arial"/>
        <family val="2"/>
      </rPr>
      <t xml:space="preserve"> 
orfeo 20201100056713                                                 </t>
    </r>
    <r>
      <rPr>
        <sz val="10"/>
        <color rgb="FF0000FF"/>
        <rFont val="Arial"/>
        <family val="2"/>
      </rPr>
      <t xml:space="preserve">Grupo Interno de Recursos Fisicos: </t>
    </r>
    <r>
      <rPr>
        <sz val="10"/>
        <color rgb="FF000000"/>
        <rFont val="Arial"/>
        <family val="2"/>
      </rPr>
      <t>https://drive.google.com/drive/u/0/folders/1ZBraf9wQW14kCkPF7ayZkb4hyGqIZIjr</t>
    </r>
  </si>
  <si>
    <r>
      <rPr>
        <sz val="10"/>
        <color rgb="FFFF0000"/>
        <rFont val="Arial"/>
        <family val="2"/>
      </rPr>
      <t>Gestión Jurídica</t>
    </r>
    <r>
      <rPr>
        <sz val="10"/>
        <color rgb="FF000000"/>
        <rFont val="Arial"/>
        <family val="2"/>
      </rPr>
      <t xml:space="preserve">. 
Se actualiza el reporte verificando el plan de manejo
</t>
    </r>
    <r>
      <rPr>
        <b/>
        <sz val="10"/>
        <color rgb="FFFF00FF"/>
        <rFont val="Arial"/>
        <family val="2"/>
      </rPr>
      <t>Direccionamiento Estratégico:</t>
    </r>
    <r>
      <rPr>
        <sz val="10"/>
        <color rgb="FF000000"/>
        <rFont val="Arial"/>
        <family val="2"/>
      </rPr>
      <t xml:space="preserve"> se actualizan los riesgos 2020 del Proceso y se realiza el seguimiento a actividades del mapa</t>
    </r>
  </si>
  <si>
    <r>
      <rPr>
        <sz val="10"/>
        <color rgb="FFFF0000"/>
        <rFont val="Arial"/>
        <family val="2"/>
      </rPr>
      <t xml:space="preserve">Gestión Jurídica 
</t>
    </r>
    <r>
      <rPr>
        <sz val="10"/>
        <color rgb="FF000000"/>
        <rFont val="Arial"/>
        <family val="2"/>
      </rPr>
      <t xml:space="preserve">Se reporta en Drive dentro del plazo establecido
</t>
    </r>
    <r>
      <rPr>
        <b/>
        <sz val="10"/>
        <color rgb="FFFF00FF"/>
        <rFont val="Arial"/>
        <family val="2"/>
      </rPr>
      <t>Direccionamiento Estratégico:</t>
    </r>
    <r>
      <rPr>
        <sz val="10"/>
        <color rgb="FF000000"/>
        <rFont val="Arial"/>
        <family val="2"/>
      </rPr>
      <t xml:space="preserve"> se actualizan en febrero y se realiza seguimiento agosto
</t>
    </r>
  </si>
  <si>
    <r>
      <rPr>
        <sz val="10"/>
        <color rgb="FFFF0000"/>
        <rFont val="Arial"/>
        <family val="2"/>
      </rPr>
      <t xml:space="preserve">
Gestión Jurídica </t>
    </r>
    <r>
      <rPr>
        <sz val="10"/>
        <color rgb="FF000000"/>
        <rFont val="Arial"/>
        <family val="2"/>
      </rPr>
      <t xml:space="preserve">
</t>
    </r>
    <r>
      <rPr>
        <u/>
        <sz val="10"/>
        <color rgb="FF1155CC"/>
        <rFont val="Arial"/>
        <family val="2"/>
      </rPr>
      <t xml:space="preserve">https://docs.google.com/spreadsheets/d/1yryhPZay5BNB5Q22y84bfRjHrJzDrHtf1RU9Bwnq1kg/edit#gid=1808286305
</t>
    </r>
    <r>
      <rPr>
        <b/>
        <sz val="10"/>
        <color rgb="FFFF00FF"/>
        <rFont val="Arial"/>
        <family val="2"/>
      </rPr>
      <t xml:space="preserve">Direccionamiento Estratégico: </t>
    </r>
    <r>
      <rPr>
        <sz val="10"/>
        <color rgb="FF000000"/>
        <rFont val="Arial"/>
        <family val="2"/>
      </rPr>
      <t xml:space="preserve">https://drive.google.com/drive/folders/148X7lgrK0DEktCiUTlOkyrVSocjSSGRV 
</t>
    </r>
  </si>
  <si>
    <t>Subcomponente/Proceso 3
Consulta y divulgación</t>
  </si>
  <si>
    <t>Divulgar a nivel interno y externo del Plan Anticorrupción y Atención al Ciudadano,  para recibir observaciones.</t>
  </si>
  <si>
    <t>Publicación en página WEB y cultunet.</t>
  </si>
  <si>
    <t>Dirección de Planeación y Oficina Asesora de Comunicaciones.</t>
  </si>
  <si>
    <t>Plan Anticorrupción y Atención al Ciudadano divulgado en Cultunet y página.</t>
  </si>
  <si>
    <t>Se divulga borrador de los documentos del PAAC en la  en la cultunet y página web el 27 diciembre del 2019 mediante el brief no. #COM004112.  Se anexa evidencia a carpeta correespondiente a la actividad.</t>
  </si>
  <si>
    <t>27 diciembre del 2019</t>
  </si>
  <si>
    <t xml:space="preserve"> brief no. #COM004112</t>
  </si>
  <si>
    <t>Se da cumplimiento a la actividad dentro del tiempo planificado para realizar.</t>
  </si>
  <si>
    <t>Subcomponente/Proceso 4
Monitoreo y revisión</t>
  </si>
  <si>
    <t>Monitorear y recordar las actividades programadas en la matriz PAAC, a través de Orfeo por informado a los responsables y líderes de todos los procesos.</t>
  </si>
  <si>
    <t>Reporte mensual  informado lideres y responsables de los procesos</t>
  </si>
  <si>
    <t>Dirección de Planeación
  (Mejora continua) y su equipo de trabajo</t>
  </si>
  <si>
    <t>Registro de informado por orfeo</t>
  </si>
  <si>
    <t>Mensual</t>
  </si>
  <si>
    <r>
      <rPr>
        <b/>
        <sz val="10"/>
        <color rgb="FF9900FF"/>
        <rFont val="Arial"/>
        <family val="2"/>
      </rPr>
      <t xml:space="preserve">
Mejora Continua:
</t>
    </r>
    <r>
      <rPr>
        <sz val="10"/>
        <color rgb="FF000000"/>
        <rFont val="Arial"/>
        <family val="2"/>
      </rPr>
      <t>MONITOREO PAAC 2020: Se informa a los procesos  verificar las actividades programadas en los seis componentes del plan,para los meses de Enero y Febrero, recopilando evidencias del cumplimiento de las mismas, con el fin de incluirlas en la carpeta drive que creará la Oficina Asesora de Control Interno, durante el seguimiento correspondiente. Igualmente revisar lo programado para el mes de Marzo.</t>
    </r>
  </si>
  <si>
    <t>20205000034103- Monitoreo primer componente.
20205000034113- Monitoreo segundo componente
20205000034123- Monitoreo tercer componente 
20205000034133-  Monitoreo cuarto componente
20205000034143- Monitoreo quinto componente
20205000034153- Monitoreo sexto componente</t>
  </si>
  <si>
    <t>Al analizar las evidencias que soportan el cumplimiento de la actividad, se pudo observar que se realizaron dos de tres recordatorios, para el desarrollo de las actividades programadas en el PAAC, sin embargo, los soportes no dan cuenta del monitoreo o seguimiento que se contempla la actividad.</t>
  </si>
  <si>
    <t>Se recomienda a los responsables de la actividad, darle cumplimiento a la actividad de acuerdo a la periodicidad planificada en el PAAC y realizar el monitoreo, con el propósito de dar cumplimiento a las actividades de acuerdo a lo planificado.</t>
  </si>
  <si>
    <r>
      <rPr>
        <b/>
        <sz val="10"/>
        <color rgb="FF9900FF"/>
        <rFont val="Arial"/>
        <family val="2"/>
      </rPr>
      <t xml:space="preserve">Mejora Continua: 
</t>
    </r>
    <r>
      <rPr>
        <sz val="10"/>
        <color rgb="FF000000"/>
        <rFont val="Arial"/>
        <family val="2"/>
      </rPr>
      <t>MONITOREO PAAC 2020: Se informa a los procesos verificar las actividades programadas en los seis componentes del PAAC, lo primeros 5 días hábiles del mes por Agendado. 
Por favor comprobar que se hayan realizado las actividades programadas para el mes de XXXXXX, con el fin de incluir las respectivas evidencias en la carpeta drive en la columna de monitoreo para ser evaluadas en el seguimiento de Control Interno. De igual manera, es indispensable revisar las actividades programadas para el mMes siguiente en cada una de las matrices de los seis componentes del plan para coordinar su ejecución.</t>
    </r>
  </si>
  <si>
    <t>20205000034153 Monitoreo sexto componente Plan Anticorrupción y de Atención al ciudadano
20205000034143 Monitoreo quinto componente Plan Anticorrupción y de Atención al ciudadano
20205000034133 Monitoreo cuarto componente Plan Anticorrupción y de Atención al ciudadano
20205000034123 Monitoreo tercer componente Plan Anticorrupción y de Atención al ciudadano
20205000034113 Monitoreo segundo componente Plan Anticorrupción y de Atención al ciudadano
20205000034103 Monitoreo primer componente Plan Anticorrupción y de Atención al ciudadano</t>
  </si>
  <si>
    <t>Públicar los cambios solicitados en la página web de Secretaría, de acuerdo con las solicitudes de los procesos.</t>
  </si>
  <si>
    <t>Requerimientos publicados.</t>
  </si>
  <si>
    <t>Dirección de Planeación                       (Mejora Continua)</t>
  </si>
  <si>
    <t>Seis (6) Matrices de componentes con requerimientos publicados, según demanda</t>
  </si>
  <si>
    <t>Por demanda.</t>
  </si>
  <si>
    <t>A la fecha no han solicitado ningun ajuste a los  documentos del PAAC</t>
  </si>
  <si>
    <t>A la fecha, no se presentan cambios</t>
  </si>
  <si>
    <r>
      <rPr>
        <b/>
        <sz val="10"/>
        <color rgb="FF9900FF"/>
        <rFont val="Arial"/>
        <family val="2"/>
      </rPr>
      <t xml:space="preserve">Mejora Continua: </t>
    </r>
    <r>
      <rPr>
        <sz val="10"/>
        <color rgb="FF9900FF"/>
        <rFont val="Arial"/>
        <family val="2"/>
      </rPr>
      <t xml:space="preserve">
</t>
    </r>
    <r>
      <rPr>
        <sz val="10"/>
        <color rgb="FF000000"/>
        <rFont val="Arial"/>
        <family val="2"/>
      </rPr>
      <t>Se modificaron los siguientes componentes de las matrices del PAAC: 
1. Modificación componente Estrategia de Racionalización de Trámites: Inclusión de racionalización de trámite "REGISTRO Y SELLO DE LIBROS DE ACTAS".
2.Modificación componente Rendición de cuentas: Cantidad de jornadas informativas a realizar en el subcomponente 2 actividad 2.3.</t>
    </r>
  </si>
  <si>
    <t>Abril</t>
  </si>
  <si>
    <r>
      <rPr>
        <sz val="10"/>
        <color rgb="FF000000"/>
        <rFont val="Arial"/>
        <family val="2"/>
      </rPr>
      <t xml:space="preserve">Cultunet:
</t>
    </r>
    <r>
      <rPr>
        <u/>
        <sz val="10"/>
        <color rgb="FF1155CC"/>
        <rFont val="Arial"/>
        <family val="2"/>
      </rPr>
      <t>https://intranet.culturarecreacionydeporte.gov.co/mipg/plan-anticorrupcion-y-de-atencion-al-ciudadano-2020</t>
    </r>
    <r>
      <rPr>
        <sz val="10"/>
        <color rgb="FF000000"/>
        <rFont val="Arial"/>
        <family val="2"/>
      </rPr>
      <t xml:space="preserve">
Pägina web</t>
    </r>
    <r>
      <rPr>
        <sz val="10"/>
        <color rgb="FF000000"/>
        <rFont val="Arial"/>
        <family val="2"/>
      </rPr>
      <t xml:space="preserve">: </t>
    </r>
    <r>
      <rPr>
        <u/>
        <sz val="10"/>
        <color rgb="FF1155CC"/>
        <rFont val="Arial"/>
        <family val="2"/>
      </rPr>
      <t>https://www.culturarecreacionydeporte.gov.co/es/scrd-transparente/plan-anticorrupcion-y-de-atencion-al-ciudadano-histori</t>
    </r>
    <r>
      <rPr>
        <sz val="10"/>
        <color rgb="FF000000"/>
        <rFont val="Arial"/>
        <family val="2"/>
      </rPr>
      <t>co</t>
    </r>
  </si>
  <si>
    <t>Monitorear y hacer seguimiento a los avances de las actividades programadas en la matriz del PAAC, que correspondan al proceso</t>
  </si>
  <si>
    <t>Actas de Comité Primario en el cual se incluye un punto de revisión de las actividades del PAAC del proceso</t>
  </si>
  <si>
    <t>Todas las Dependencias</t>
  </si>
  <si>
    <t>Cuatro (4) actas al año</t>
  </si>
  <si>
    <t>Gastos de Funcionamiento</t>
  </si>
  <si>
    <t>Dos por semestre</t>
  </si>
  <si>
    <r>
      <rPr>
        <b/>
        <sz val="10"/>
        <color rgb="FFFF00FF"/>
        <rFont val="Arial"/>
        <family val="2"/>
      </rPr>
      <t xml:space="preserve">Direccionamiento estratégico: </t>
    </r>
    <r>
      <rPr>
        <sz val="10"/>
        <color rgb="FF000000"/>
        <rFont val="Arial"/>
        <family val="2"/>
      </rPr>
      <t xml:space="preserve">se realizan acciones de seguimiento a temas de la Dirección en Comités Primarios 
</t>
    </r>
    <r>
      <rPr>
        <b/>
        <sz val="10"/>
        <color rgb="FF9900FF"/>
        <rFont val="Arial"/>
        <family val="2"/>
      </rPr>
      <t xml:space="preserve">Mejora Continua: </t>
    </r>
    <r>
      <rPr>
        <sz val="10"/>
        <color rgb="FF000000"/>
        <rFont val="Arial"/>
        <family val="2"/>
      </rPr>
      <t>Se verifica actividades propuesta en las matrices del PAAC, mediante acta Orfeo no</t>
    </r>
    <r>
      <rPr>
        <b/>
        <sz val="10"/>
        <rFont val="Arial"/>
        <family val="2"/>
      </rPr>
      <t xml:space="preserve">. </t>
    </r>
    <r>
      <rPr>
        <sz val="10"/>
        <color rgb="FF000000"/>
        <rFont val="Arial"/>
        <family val="2"/>
      </rPr>
      <t xml:space="preserve">20205000003083.
</t>
    </r>
    <r>
      <rPr>
        <sz val="10"/>
        <color rgb="FFFF0000"/>
        <rFont val="Arial"/>
        <family val="2"/>
      </rPr>
      <t>Dirección de Personas Jurídicas: se ha socializado el reporte del PAAC 2020 con los funcionarios de la dependencia.</t>
    </r>
    <r>
      <rPr>
        <sz val="10"/>
        <color rgb="FF000000"/>
        <rFont val="Arial"/>
        <family val="2"/>
      </rPr>
      <t xml:space="preserve">
</t>
    </r>
    <r>
      <rPr>
        <sz val="10"/>
        <color rgb="FF00FF00"/>
        <rFont val="Arial"/>
        <family val="2"/>
      </rPr>
      <t>Gestión Jurídica</t>
    </r>
    <r>
      <rPr>
        <sz val="10"/>
        <color rgb="FFFF0000"/>
        <rFont val="Arial"/>
        <family val="2"/>
      </rPr>
      <t xml:space="preserve"> </t>
    </r>
    <r>
      <rPr>
        <sz val="10"/>
        <color rgb="FF000000"/>
        <rFont val="Arial"/>
        <family val="2"/>
      </rPr>
      <t xml:space="preserve">Se socializó internamente una vez se realizó el ajuste del 13 de enero mediante correo electrónico a toda la dependencia y se revisó con la doctora Alba de la Cruz Berrio Baquero  jefe de la OAJ el 3 de marzo
</t>
    </r>
    <r>
      <rPr>
        <sz val="10"/>
        <color rgb="FFFF9900"/>
        <rFont val="Arial"/>
        <family val="2"/>
      </rPr>
      <t xml:space="preserve">Transformaciones Culturales: </t>
    </r>
    <r>
      <rPr>
        <sz val="10"/>
        <color rgb="FF000000"/>
        <rFont val="Arial"/>
        <family val="2"/>
      </rPr>
      <t xml:space="preserve">Se socializan los reportes y periodos de entrega al equipo de la Dirección de Cultura Ciudadana, en reunión de inducción administrativa realizada el 24 de abril. </t>
    </r>
  </si>
  <si>
    <r>
      <rPr>
        <b/>
        <sz val="10"/>
        <color rgb="FFFF00FF"/>
        <rFont val="Arial"/>
        <family val="2"/>
      </rPr>
      <t xml:space="preserve">Direccionamiento Estratégico: 
</t>
    </r>
    <r>
      <rPr>
        <sz val="10"/>
        <rFont val="Arial"/>
        <family val="2"/>
      </rPr>
      <t>24 de febrero de 2020</t>
    </r>
    <r>
      <rPr>
        <sz val="10"/>
        <color rgb="FFFF0000"/>
        <rFont val="Arial"/>
        <family val="2"/>
      </rPr>
      <t xml:space="preserve">
Dirección de Personas Jurídicas: 30/01/2020, 24/02/2020 y 15/04/20</t>
    </r>
    <r>
      <rPr>
        <sz val="10"/>
        <rFont val="Arial"/>
        <family val="2"/>
      </rPr>
      <t xml:space="preserve"> </t>
    </r>
  </si>
  <si>
    <r>
      <rPr>
        <b/>
        <sz val="10"/>
        <color rgb="FFFF00FF"/>
        <rFont val="Arial"/>
        <family val="2"/>
      </rPr>
      <t>Direccionamiento estratégico:</t>
    </r>
    <r>
      <rPr>
        <sz val="10"/>
        <color rgb="FF000000"/>
        <rFont val="Arial"/>
        <family val="2"/>
      </rPr>
      <t xml:space="preserve"> 
Orfeo No. 20205000063743
DPJ radicado orfeos Nos: 20202300012363; 20202300027853; 20202300064463
</t>
    </r>
    <r>
      <rPr>
        <sz val="10"/>
        <color rgb="FF00FF00"/>
        <rFont val="Arial"/>
        <family val="2"/>
      </rPr>
      <t xml:space="preserve">Gestión Jurídica </t>
    </r>
    <r>
      <rPr>
        <sz val="10"/>
        <color rgb="FF000000"/>
        <rFont val="Arial"/>
        <family val="2"/>
      </rPr>
      <t xml:space="preserve">
Constancia de informado OAJ
Orfeo 20201100056713</t>
    </r>
    <r>
      <rPr>
        <sz val="10"/>
        <color rgb="FF00FF00"/>
        <rFont val="Arial"/>
        <family val="2"/>
      </rPr>
      <t xml:space="preserve">
</t>
    </r>
    <r>
      <rPr>
        <sz val="10"/>
        <color rgb="FFFF9900"/>
        <rFont val="Arial"/>
        <family val="2"/>
      </rPr>
      <t>Transformaciones Culturales: Radicado N. 20209000065763</t>
    </r>
  </si>
  <si>
    <t xml:space="preserve">Al revisar los soportes que dan cumplimiento a la actividad se pudo observar que no hay coherencia entre la actividad, indicador, y responsables definidos para la actividad, por otro lado, el contenido de las actas no refleja el seguimiento y monitoreo a las actividades del PAAC, por lo que se recomienda revisar la coherencia entre los aspectos mencionados anteriormente, con el fin de poder determinar el cumplimiento de esta. </t>
  </si>
  <si>
    <t>Se recomienda, realizar monitoreo y seguimiento a la totalidad de las actividades que componen el PAAC, a cargo de las diferentes áreas.</t>
  </si>
  <si>
    <r>
      <rPr>
        <sz val="11"/>
        <rFont val="Arial"/>
        <family val="2"/>
      </rPr>
      <t xml:space="preserve">Transformaciones Culturales: </t>
    </r>
    <r>
      <rPr>
        <sz val="11"/>
        <color rgb="FF000000"/>
        <rFont val="Arial"/>
        <family val="2"/>
      </rPr>
      <t>Se socializa y analiza la PAAC y Riegos Proceso de Transformaciones Culturales - DCC, en reunión del 29 de julio de2020.</t>
    </r>
    <r>
      <rPr>
        <sz val="11"/>
        <rFont val="Arial"/>
        <family val="2"/>
      </rPr>
      <t xml:space="preserve">
</t>
    </r>
    <r>
      <rPr>
        <b/>
        <sz val="11"/>
        <color rgb="FF00FF00"/>
        <rFont val="Arial"/>
        <family val="2"/>
      </rPr>
      <t>Gestión Jurídic</t>
    </r>
    <r>
      <rPr>
        <sz val="11"/>
        <color rgb="FF00FF00"/>
        <rFont val="Arial"/>
        <family val="2"/>
      </rPr>
      <t xml:space="preserve">a - </t>
    </r>
    <r>
      <rPr>
        <sz val="11"/>
        <color rgb="FF000000"/>
        <rFont val="Arial"/>
        <family val="2"/>
      </rPr>
      <t xml:space="preserve">Se evidencia en el soporte el seguimiento periodico 27 de marzo se socializa con toda la OAJ, 5 de mayo se hace seguimiento reporte componente a cargo del Grupo Interno de Contratos, 6 de mayo la Jefe OAJ convoca reunión para revisión de evidencias y 22 de julio se socializa con el Equipo de Regulación de la OAJ, y en comité primario de 10 de agosto 20201100143973 se realiza revisión de todos los componentes.                                                                                                   </t>
    </r>
    <r>
      <rPr>
        <b/>
        <sz val="11"/>
        <color rgb="FFC631ED"/>
        <rFont val="Arial"/>
        <family val="2"/>
      </rPr>
      <t>Dirección de Fomento :</t>
    </r>
    <r>
      <rPr>
        <sz val="11"/>
        <color rgb="FF000000"/>
        <rFont val="Arial"/>
        <family val="2"/>
      </rPr>
      <t xml:space="preserve"> se socializa con toda la dirección de fomento en comité primario  bajo las reeferencias Orfeo 20202200157303 / 20202200157323, sin reporte de novedades a la fecha; se reevisa para reporte dentro del plazo establecido.
</t>
    </r>
    <r>
      <rPr>
        <b/>
        <sz val="10"/>
        <color rgb="FFFF00FF"/>
        <rFont val="Arial"/>
        <family val="2"/>
      </rPr>
      <t>Direccionamiento estratégico:</t>
    </r>
    <r>
      <rPr>
        <sz val="10"/>
        <color rgb="FF000000"/>
        <rFont val="Arial"/>
        <family val="2"/>
      </rPr>
      <t xml:space="preserve"> se realizan acciones de seguimiento a temas de la Dirección en Comités Primarios 
</t>
    </r>
    <r>
      <rPr>
        <b/>
        <sz val="10"/>
        <color rgb="FF9900FF"/>
        <rFont val="Arial"/>
        <family val="2"/>
      </rPr>
      <t xml:space="preserve">Mejora Continua: </t>
    </r>
    <r>
      <rPr>
        <sz val="10"/>
        <color rgb="FF000000"/>
        <rFont val="Arial"/>
        <family val="2"/>
      </rPr>
      <t xml:space="preserve"> </t>
    </r>
    <r>
      <rPr>
        <sz val="10"/>
        <color rgb="FF000000"/>
        <rFont val="Arial"/>
        <family val="2"/>
      </rPr>
      <t xml:space="preserve">se realizan acciones de seguimiento a temas de la Dirección en Comités Primarios </t>
    </r>
  </si>
  <si>
    <r>
      <rPr>
        <b/>
        <sz val="10"/>
        <rFont val="Arial"/>
        <family val="2"/>
      </rPr>
      <t>Gestión Jurídica</t>
    </r>
    <r>
      <rPr>
        <sz val="10"/>
        <color rgb="FF000000"/>
        <rFont val="Arial"/>
        <family val="2"/>
      </rPr>
      <t>:</t>
    </r>
    <r>
      <rPr>
        <sz val="10"/>
        <color rgb="FF000000"/>
        <rFont val="Arial"/>
        <family val="2"/>
      </rPr>
      <t xml:space="preserve"> 27 de marzo, 5 y 6 de mayo, 22 de julio y 10 de agosto.               </t>
    </r>
    <r>
      <rPr>
        <b/>
        <sz val="10"/>
        <color rgb="FFC631ED"/>
        <rFont val="Arial"/>
        <family val="2"/>
      </rPr>
      <t>Dirección de Fomento</t>
    </r>
    <r>
      <rPr>
        <sz val="10"/>
        <color rgb="FF000000"/>
        <rFont val="Arial"/>
        <family val="2"/>
      </rPr>
      <t xml:space="preserve"> : se evidencia los seguimientos al PAAC y socialización sin novedades en las reuniones de Comité Primario los dias 24 y 31 de agosto de 2020.
</t>
    </r>
    <r>
      <rPr>
        <b/>
        <sz val="10"/>
        <color rgb="FFFF00FF"/>
        <rFont val="Arial"/>
        <family val="2"/>
      </rPr>
      <t xml:space="preserve">Direccionamiento estratégico: </t>
    </r>
    <r>
      <rPr>
        <sz val="10"/>
        <color rgb="FF000000"/>
        <rFont val="Arial"/>
        <family val="2"/>
      </rPr>
      <t xml:space="preserve">20 de enero, 24 de marzo, 6 de abril, 27 de abril, 14 de julio, 18 de junio
</t>
    </r>
  </si>
  <si>
    <r>
      <t xml:space="preserve">Transformaciones Culturales: </t>
    </r>
    <r>
      <rPr>
        <sz val="10"/>
        <color rgb="FF000000"/>
        <rFont val="Arial"/>
        <family val="2"/>
      </rPr>
      <t>Radicado N. 202090000125853</t>
    </r>
    <r>
      <rPr>
        <sz val="10"/>
        <color rgb="FF000000"/>
        <rFont val="Arial"/>
        <family val="2"/>
      </rPr>
      <t xml:space="preserve">
</t>
    </r>
    <r>
      <rPr>
        <b/>
        <sz val="10"/>
        <color rgb="FF00FF00"/>
        <rFont val="Arial"/>
        <family val="2"/>
      </rPr>
      <t>Gestión Jurídica</t>
    </r>
    <r>
      <rPr>
        <sz val="10"/>
        <color rgb="FF00FF00"/>
        <rFont val="Arial"/>
        <family val="2"/>
      </rPr>
      <t xml:space="preserve"> </t>
    </r>
    <r>
      <rPr>
        <sz val="10"/>
        <color rgb="FF000000"/>
        <rFont val="Arial"/>
        <family val="2"/>
      </rPr>
      <t xml:space="preserve">Correo </t>
    </r>
    <r>
      <rPr>
        <i/>
        <sz val="10"/>
        <color rgb="FF000000"/>
        <rFont val="Arial"/>
        <family val="2"/>
      </rPr>
      <t>CARPETA DRIVE PARA EL SEGUIMIENTO Y REPORTE DEL PLAN ANTICORRUPCION Y ATENCION AL CIUDADANO 2020</t>
    </r>
    <r>
      <rPr>
        <sz val="10"/>
        <color rgb="FF000000"/>
        <rFont val="Arial"/>
        <family val="2"/>
      </rPr>
      <t xml:space="preserve">
Orfeo 20201100143973.                                                               </t>
    </r>
    <r>
      <rPr>
        <b/>
        <sz val="10"/>
        <color rgb="FFC631ED"/>
        <rFont val="Arial"/>
        <family val="2"/>
      </rPr>
      <t>Dirección de Fomento:</t>
    </r>
    <r>
      <rPr>
        <sz val="10"/>
        <color rgb="FF000000"/>
        <rFont val="Arial"/>
        <family val="2"/>
      </rPr>
      <t xml:space="preserve"> </t>
    </r>
    <r>
      <rPr>
        <b/>
        <sz val="11"/>
        <color rgb="FF000000"/>
        <rFont val="Arial"/>
        <family val="2"/>
      </rPr>
      <t>20202200157303 / 20202200157323</t>
    </r>
    <r>
      <rPr>
        <sz val="10"/>
        <color rgb="FF000000"/>
        <rFont val="Arial"/>
        <family val="2"/>
      </rPr>
      <t xml:space="preserve"> sin novedades a la fecha.  </t>
    </r>
    <r>
      <rPr>
        <sz val="10"/>
        <color rgb="FF000000"/>
        <rFont val="Arial"/>
        <family val="2"/>
      </rPr>
      <t xml:space="preserve">     
</t>
    </r>
    <r>
      <rPr>
        <b/>
        <sz val="10"/>
        <color rgb="FFFF00FF"/>
        <rFont val="Arial"/>
        <family val="2"/>
      </rPr>
      <t>Direccionamiento estratégico:</t>
    </r>
    <r>
      <rPr>
        <b/>
        <sz val="10"/>
        <color rgb="FF000000"/>
        <rFont val="Arial"/>
        <family val="2"/>
      </rPr>
      <t xml:space="preserve"> </t>
    </r>
    <r>
      <rPr>
        <sz val="10"/>
        <color rgb="FF000000"/>
        <rFont val="Arial"/>
        <family val="2"/>
      </rPr>
      <t xml:space="preserve">202050000102500001E
</t>
    </r>
    <r>
      <rPr>
        <b/>
        <sz val="10"/>
        <color rgb="FF9900FF"/>
        <rFont val="Arial"/>
        <family val="2"/>
      </rPr>
      <t xml:space="preserve">Mejora Continua  </t>
    </r>
    <r>
      <rPr>
        <sz val="10"/>
        <color rgb="FF000000"/>
        <rFont val="Arial"/>
        <family val="2"/>
      </rPr>
      <t>202050000102500001E</t>
    </r>
  </si>
  <si>
    <t>Monitorear el  reporte de  los planes de manejo del mapa de riesgos. A través de carpeta drive.</t>
  </si>
  <si>
    <t>Reporte en actualizado en   carpeta drive con las evidencias del periodo correspondiente.</t>
  </si>
  <si>
    <t>Un (1) Plan de manejo del mapa de riesgos, con evidencias registradas.</t>
  </si>
  <si>
    <t>15 de abril, 15 de agosto y 15 de diciembre del 2020.</t>
  </si>
  <si>
    <r>
      <rPr>
        <b/>
        <u/>
        <sz val="10"/>
        <color rgb="FFFF00FF"/>
        <rFont val="Arial"/>
        <family val="2"/>
      </rPr>
      <t xml:space="preserve">Direccionamiento estratégico: </t>
    </r>
    <r>
      <rPr>
        <u/>
        <sz val="10"/>
        <color rgb="FF000000"/>
        <rFont val="Arial"/>
        <family val="2"/>
      </rPr>
      <t xml:space="preserve">se realiza el reporte en la carpeta drive designada para tal fin
</t>
    </r>
    <r>
      <rPr>
        <b/>
        <u/>
        <sz val="10"/>
        <color rgb="FF9900FF"/>
        <rFont val="Arial"/>
        <family val="2"/>
      </rPr>
      <t xml:space="preserve">Mejora Continua:  </t>
    </r>
    <r>
      <rPr>
        <u/>
        <sz val="10"/>
        <color rgb="FF000000"/>
        <rFont val="Arial"/>
        <family val="2"/>
      </rPr>
      <t xml:space="preserve">La Jefe Sonia Cordoba remite correo de Primer Seguimiento Plan de Manejo de los Mapas de Riesgos de la SCRD 2020 (primer componente del PAAC) a los responsables de proceso y líderes operativos el 26 de marzo para hacer el monitoreo respectivo a los planes.
</t>
    </r>
    <r>
      <rPr>
        <b/>
        <u/>
        <sz val="10"/>
        <color rgb="FF000000"/>
        <rFont val="Arial"/>
        <family val="2"/>
      </rPr>
      <t xml:space="preserve">Vínculo: </t>
    </r>
    <r>
      <rPr>
        <u/>
        <sz val="10"/>
        <color rgb="FF000000"/>
        <rFont val="Arial"/>
        <family val="2"/>
      </rPr>
      <t xml:space="preserve"> https://drive.google.com/drive/u/2/folders/1rFTYO_17Dp2TQSvQW7tkGvETNsPEdBr7
</t>
    </r>
    <r>
      <rPr>
        <u/>
        <sz val="10"/>
        <color rgb="FFFF0000"/>
        <rFont val="Arial"/>
        <family val="2"/>
      </rPr>
      <t>Gestión Jurídica</t>
    </r>
    <r>
      <rPr>
        <u/>
        <sz val="10"/>
        <color rgb="FF000000"/>
        <rFont val="Arial"/>
        <family val="2"/>
      </rPr>
      <t xml:space="preserve">. Se realiza el reporte dentro del tiempo acordado
</t>
    </r>
    <r>
      <rPr>
        <b/>
        <u/>
        <sz val="10"/>
        <color rgb="FF0000FF"/>
        <rFont val="Arial"/>
        <family val="2"/>
      </rPr>
      <t>Gestión Financiera:</t>
    </r>
    <r>
      <rPr>
        <u/>
        <sz val="10"/>
        <color rgb="FF000000"/>
        <rFont val="Arial"/>
        <family val="2"/>
      </rPr>
      <t xml:space="preserve"> Se realiza el reporte dentro del plazo establecido. Vínculo: Carpeta drive vínculo: </t>
    </r>
    <r>
      <rPr>
        <u/>
        <sz val="10"/>
        <color rgb="FF1155CC"/>
        <rFont val="Arial"/>
        <family val="2"/>
      </rPr>
      <t>https://drive.google.com/drive/u/2/folders/1rFTYO_17Dp2TQSvQW7tkGvETNsPEdBr7</t>
    </r>
    <r>
      <rPr>
        <u/>
        <sz val="10"/>
        <color rgb="FF000000"/>
        <rFont val="Arial"/>
        <family val="2"/>
      </rPr>
      <t xml:space="preserve">
</t>
    </r>
    <r>
      <rPr>
        <u/>
        <sz val="10"/>
        <color rgb="FFFF9900"/>
        <rFont val="Arial"/>
        <family val="2"/>
      </rPr>
      <t>Transformaciones Culturales:</t>
    </r>
    <r>
      <rPr>
        <u/>
        <sz val="10"/>
        <color rgb="FF4C1130"/>
        <rFont val="Arial"/>
        <family val="2"/>
      </rPr>
      <t xml:space="preserve"> </t>
    </r>
    <r>
      <rPr>
        <u/>
        <sz val="10"/>
        <color rgb="FF000000"/>
        <rFont val="Arial"/>
        <family val="2"/>
      </rPr>
      <t xml:space="preserve">Se realiza el reporte en los tiempos y con las evidencias respectivas. 
</t>
    </r>
  </si>
  <si>
    <r>
      <rPr>
        <b/>
        <sz val="10"/>
        <color rgb="FFFF00FF"/>
        <rFont val="Arial"/>
        <family val="2"/>
      </rPr>
      <t xml:space="preserve">Direccionamiento estratégico: 
</t>
    </r>
    <r>
      <rPr>
        <sz val="10"/>
        <color rgb="FF000000"/>
        <rFont val="Arial"/>
        <family val="2"/>
      </rPr>
      <t xml:space="preserve">Reporte Riesgos
https://drive.google.com/drive/u/0/folders/148X7lgrK0DEktCiUTlOkyrVSocjSSGRV
</t>
    </r>
    <r>
      <rPr>
        <sz val="10"/>
        <color rgb="FFFF0000"/>
        <rFont val="Arial"/>
        <family val="2"/>
      </rPr>
      <t xml:space="preserve">Gestión Jurídica 
</t>
    </r>
    <r>
      <rPr>
        <sz val="10"/>
        <color rgb="FF000000"/>
        <rFont val="Arial"/>
        <family val="2"/>
      </rPr>
      <t xml:space="preserve">https://docs.google.com/spreadsheets/d/1yryhPZay5BNB5Q22y84bfRjHrJzDrHtf1RU9Bwnq1kg/edit#gid=1808286305
</t>
    </r>
    <r>
      <rPr>
        <b/>
        <sz val="10"/>
        <color rgb="FF0000FF"/>
        <rFont val="Arial"/>
        <family val="2"/>
      </rPr>
      <t>Gestión Financiera:</t>
    </r>
    <r>
      <rPr>
        <sz val="10"/>
        <color rgb="FF000000"/>
        <rFont val="Arial"/>
        <family val="2"/>
      </rPr>
      <t xml:space="preserve"> Se realiza el reporte  en el Vínculo: Carpeta drive vínculo: https://drive.google.com/drive/u/2/folders/1rFTYO_17Dp2TQSvQW7tkGvETNsPEdBr7
</t>
    </r>
    <r>
      <rPr>
        <b/>
        <sz val="10"/>
        <color rgb="FF0000FF"/>
        <rFont val="Arial"/>
        <family val="2"/>
      </rPr>
      <t xml:space="preserve">Grupo Interno de Recursos Fisicos: </t>
    </r>
    <r>
      <rPr>
        <sz val="10"/>
        <color rgb="FF000000"/>
        <rFont val="Arial"/>
        <family val="2"/>
      </rPr>
      <t xml:space="preserve">https://drive.google.com/drive/u/0/folders/1ZBraf9wQW14kCkPF7ayZkb4hyGqIZIjr
</t>
    </r>
    <r>
      <rPr>
        <sz val="10"/>
        <color rgb="FFFF9900"/>
        <rFont val="Arial"/>
        <family val="2"/>
      </rPr>
      <t>Transformaciones Culturales:</t>
    </r>
    <r>
      <rPr>
        <sz val="10"/>
        <color rgb="FF000000"/>
        <rFont val="Arial"/>
        <family val="2"/>
      </rPr>
      <t xml:space="preserve"> Vínculo:  https://drive.google.com/drive/u/2/folders/1rFTYO_17Dp2TQSvQW7tkGvETNsPEdBr7
</t>
    </r>
  </si>
  <si>
    <r>
      <rPr>
        <b/>
        <sz val="10"/>
        <color rgb="FF9900FF"/>
        <rFont val="Arial"/>
        <family val="2"/>
      </rPr>
      <t>Mejora Continua</t>
    </r>
    <r>
      <rPr>
        <sz val="10"/>
        <color rgb="FF9900FF"/>
        <rFont val="Arial"/>
        <family val="2"/>
      </rPr>
      <t xml:space="preserve">:  </t>
    </r>
    <r>
      <rPr>
        <sz val="10"/>
        <color rgb="FF000000"/>
        <rFont val="Arial"/>
        <family val="2"/>
      </rPr>
      <t xml:space="preserve">La Jefe Sonia Cordoba remite correo de Segundo Seguimiento - Monitoreo Plan de Manejo de los Mapas de Riesgos de la SCRD 2020 (primer componente del PAAC) a los responsables de proceso y líderes operativos el 14 de agosto para hacer el monitoreo respectivo a los planes. Teniendo los procesos un plazo hasta el 11 de septiembre, de acuerdo a la Política de Administración de riesgos:
Vínculo:  </t>
    </r>
    <r>
      <rPr>
        <u/>
        <sz val="10"/>
        <color rgb="FF1155CC"/>
        <rFont val="Arial"/>
        <family val="2"/>
      </rPr>
      <t>https://drive.google.com/drive/u/2/folders/1rFTYO_17Dp2TQSvQW7tkGvETNsPEdBr7</t>
    </r>
    <r>
      <rPr>
        <sz val="10"/>
        <color rgb="FF000000"/>
        <rFont val="Arial"/>
        <family val="2"/>
      </rPr>
      <t xml:space="preserve">
</t>
    </r>
    <r>
      <rPr>
        <sz val="10"/>
        <color rgb="FF000000"/>
        <rFont val="Arial"/>
        <family val="2"/>
      </rPr>
      <t xml:space="preserve">Transformaciones Culturales: </t>
    </r>
    <r>
      <rPr>
        <sz val="10"/>
        <color rgb="FF000000"/>
        <rFont val="Arial"/>
        <family val="2"/>
      </rPr>
      <t>Se realiza el reporte en los tiempos y con las evidencias respectivas.</t>
    </r>
    <r>
      <rPr>
        <sz val="10"/>
        <color rgb="FF000000"/>
        <rFont val="Arial"/>
        <family val="2"/>
      </rPr>
      <t xml:space="preserve">
</t>
    </r>
    <r>
      <rPr>
        <sz val="10"/>
        <color rgb="FF0000FF"/>
        <rFont val="Arial"/>
        <family val="2"/>
      </rPr>
      <t>Gestión Financiera: Se realiza el reporte dentro del plazo establecido. Vínculo: Carpeta drive vínculo</t>
    </r>
    <r>
      <rPr>
        <sz val="10"/>
        <color rgb="FFED7D31"/>
        <rFont val="Arial"/>
        <family val="2"/>
      </rPr>
      <t>:</t>
    </r>
    <r>
      <rPr>
        <sz val="10"/>
        <color rgb="FF000000"/>
        <rFont val="Arial"/>
        <family val="2"/>
      </rPr>
      <t xml:space="preserve"> </t>
    </r>
    <r>
      <rPr>
        <u/>
        <sz val="10"/>
        <color rgb="FF000000"/>
        <rFont val="Arial"/>
        <family val="2"/>
      </rPr>
      <t>https://drive.google.com/drive/u/2/folders/1rFTYO_17Dp2TQSvQW7tkGvETNsPEdBr</t>
    </r>
    <r>
      <rPr>
        <u/>
        <sz val="10"/>
        <color rgb="FF1155CC"/>
        <rFont val="Arial"/>
        <family val="2"/>
      </rPr>
      <t>7</t>
    </r>
    <r>
      <rPr>
        <sz val="10"/>
        <color rgb="FF000000"/>
        <rFont val="Arial"/>
        <family val="2"/>
      </rPr>
      <t xml:space="preserve"> 
</t>
    </r>
    <r>
      <rPr>
        <sz val="10"/>
        <color rgb="FF00FF00"/>
        <rFont val="Arial"/>
        <family val="2"/>
      </rPr>
      <t>Gestión Jurídica:</t>
    </r>
    <r>
      <rPr>
        <sz val="10"/>
        <color rgb="FF000000"/>
        <rFont val="Arial"/>
        <family val="2"/>
      </rPr>
      <t xml:space="preserve"> </t>
    </r>
    <r>
      <rPr>
        <sz val="10"/>
        <color rgb="FF000000"/>
        <rFont val="Arial"/>
        <family val="2"/>
      </rPr>
      <t xml:space="preserve">Se realiza el reporte dentro del plazo con las correspondientes evidencias.
</t>
    </r>
    <r>
      <rPr>
        <b/>
        <sz val="10"/>
        <color rgb="FFFF00FF"/>
        <rFont val="Arial"/>
        <family val="2"/>
      </rPr>
      <t xml:space="preserve">Direccionamiento estratégico: </t>
    </r>
    <r>
      <rPr>
        <sz val="10"/>
        <color rgb="FF000000"/>
        <rFont val="Arial"/>
        <family val="2"/>
      </rPr>
      <t>en reunión del 17 de enero con el grupo MIPG se actualizan los componentes para el 2020 del Proceso y se realizan los seguimientos a agosto</t>
    </r>
  </si>
  <si>
    <r>
      <t xml:space="preserve">
</t>
    </r>
    <r>
      <rPr>
        <b/>
        <sz val="10"/>
        <color rgb="FF9900FF"/>
        <rFont val="Arial"/>
        <family val="2"/>
      </rPr>
      <t>Segundo seguimiento:</t>
    </r>
    <r>
      <rPr>
        <b/>
        <sz val="10"/>
        <rFont val="Arial"/>
        <family val="2"/>
      </rPr>
      <t xml:space="preserve"> </t>
    </r>
    <r>
      <rPr>
        <sz val="10"/>
        <color rgb="FF000000"/>
        <rFont val="Arial"/>
        <family val="2"/>
      </rPr>
      <t>mayo a agosto, se comparte carpeta a mediados de agosto para que los procesos reporten evidencias de seguimiento planes de manejo de riesgos.</t>
    </r>
    <r>
      <rPr>
        <b/>
        <sz val="10"/>
        <rFont val="Arial"/>
        <family val="2"/>
      </rPr>
      <t xml:space="preserve">
</t>
    </r>
    <r>
      <rPr>
        <b/>
        <sz val="10"/>
        <color rgb="FFFF00FF"/>
        <rFont val="Arial"/>
        <family val="2"/>
      </rPr>
      <t xml:space="preserve">Direccionamiento estratégico: </t>
    </r>
    <r>
      <rPr>
        <sz val="10"/>
        <color rgb="FF000000"/>
        <rFont val="Arial"/>
        <family val="2"/>
      </rPr>
      <t>Reportada en enero y con seguimientos a agosto</t>
    </r>
  </si>
  <si>
    <r>
      <rPr>
        <sz val="11"/>
        <color rgb="FF9900FF"/>
        <rFont val="Arial"/>
        <family val="2"/>
      </rPr>
      <t xml:space="preserve">Mejora Continua:  </t>
    </r>
    <r>
      <rPr>
        <sz val="11"/>
        <color rgb="FF000000"/>
        <rFont val="Arial"/>
        <family val="2"/>
      </rPr>
      <t xml:space="preserve">Realiza informe de monitoreo de Riesgos Orfeo no. 20205000069473
</t>
    </r>
    <r>
      <rPr>
        <sz val="11"/>
        <color rgb="FF9900FF"/>
        <rFont val="Arial"/>
        <family val="2"/>
      </rPr>
      <t xml:space="preserve">Vïnculo: https://drive.google.com/drive/u/2/folders/1rFTYO_17Dp2TQSvQW7tkGvETNsPEdBr7
</t>
    </r>
    <r>
      <rPr>
        <sz val="11"/>
        <rFont val="Arial"/>
        <family val="2"/>
      </rPr>
      <t xml:space="preserve">Transformaciones Culturales: </t>
    </r>
    <r>
      <rPr>
        <u/>
        <sz val="11"/>
        <color rgb="FF9900FF"/>
        <rFont val="Arial"/>
        <family val="2"/>
      </rPr>
      <t>https://drive.google.com/drive/u/2/folders/1rFTYO_17Dp2TQSvQW7tkGvETNsPEdBr7</t>
    </r>
    <r>
      <rPr>
        <sz val="11"/>
        <rFont val="Arial"/>
        <family val="2"/>
      </rPr>
      <t xml:space="preserve">
</t>
    </r>
    <r>
      <rPr>
        <sz val="11"/>
        <color rgb="FF0000FF"/>
        <rFont val="Arial"/>
        <family val="2"/>
      </rPr>
      <t>Gestión Financiera: Se realiza el reporte dentro del plazo establecido. Vínculo: Carpeta drive vínculo:</t>
    </r>
    <r>
      <rPr>
        <sz val="11"/>
        <color rgb="FF9900FF"/>
        <rFont val="Arial"/>
        <family val="2"/>
      </rPr>
      <t xml:space="preserve"> </t>
    </r>
    <r>
      <rPr>
        <u/>
        <sz val="11"/>
        <color rgb="FF9900FF"/>
        <rFont val="Arial"/>
        <family val="2"/>
      </rPr>
      <t>https://drive.google.com/drive/u/2/folders/1rFTYO_17Dp2TQSvQW7tkGvETNsPEdBr</t>
    </r>
    <r>
      <rPr>
        <u/>
        <sz val="11"/>
        <color rgb="FF1155CC"/>
        <rFont val="Arial"/>
        <family val="2"/>
      </rPr>
      <t>7</t>
    </r>
    <r>
      <rPr>
        <sz val="11"/>
        <rFont val="Arial"/>
        <family val="2"/>
      </rPr>
      <t xml:space="preserve">
</t>
    </r>
    <r>
      <rPr>
        <sz val="11"/>
        <color rgb="FF00FF00"/>
        <rFont val="Arial"/>
        <family val="2"/>
      </rPr>
      <t xml:space="preserve">Gestión Jurídica 
</t>
    </r>
    <r>
      <rPr>
        <u/>
        <sz val="11"/>
        <color rgb="FF9900FF"/>
        <rFont val="Arial"/>
        <family val="2"/>
      </rPr>
      <t>https://docs.google.com/spreadsheets/d/1yryhPZay5BNB5Q22y84bfRjHrJzDrHtf1RU9Bwnq1kg/edit#gid=1808286305</t>
    </r>
    <r>
      <rPr>
        <sz val="11"/>
        <color rgb="FF000000"/>
        <rFont val="Arial"/>
        <family val="2"/>
      </rPr>
      <t xml:space="preserve"> 
</t>
    </r>
    <r>
      <rPr>
        <b/>
        <sz val="10"/>
        <color rgb="FFFF00FF"/>
        <rFont val="Arial"/>
        <family val="2"/>
      </rPr>
      <t xml:space="preserve">Direccionamiento estratégico: </t>
    </r>
    <r>
      <rPr>
        <sz val="10"/>
        <color rgb="FF000000"/>
        <rFont val="Arial"/>
        <family val="2"/>
      </rPr>
      <t xml:space="preserve"> Reporte Drive.
https://docs.google.com/spreadsheets/d/1Q6CgO_4y8E04zFHbhwDqHuYhPpmQHWTSTnTy2CgznrU/edit#gid=1813254335</t>
    </r>
  </si>
  <si>
    <t>Subcomponente/Proceso 5
Seguimiento</t>
  </si>
  <si>
    <t>5.1</t>
  </si>
  <si>
    <t>Realizar seguimiento periódico a las acciones del PACC y al mapa de riesgos de corrupcion,  desde la tercera línea de defensa.</t>
  </si>
  <si>
    <t>Seguimiento Publicado</t>
  </si>
  <si>
    <t>Jefe de Oficina de Control Interno.</t>
  </si>
  <si>
    <t>Tres (3) informes.</t>
  </si>
  <si>
    <t>Gastos de  funcionamiento</t>
  </si>
  <si>
    <t>Diez (10) primeros días hábiles del mes de mayo, septiembre de 2020 y enero de 2021</t>
  </si>
  <si>
    <t>Se realiza seguimiento al PAAC y al mapa de riesgos de corrupción del primer cuatrimestre</t>
  </si>
  <si>
    <t>15 de mayo de 2020</t>
  </si>
  <si>
    <t>https://www.culturarecreacionydeporte.gov.co/es/scrd-transparente/control/informes-de-gestion-evaluacion-y-auditoria</t>
  </si>
  <si>
    <t xml:space="preserve">Componente 2: Estrategia de Racionalización de Trámites </t>
  </si>
  <si>
    <t>Nombre de la entidad</t>
  </si>
  <si>
    <t>Secretaría Distrital de Cultura, Recreación y Deporte</t>
  </si>
  <si>
    <t>Sector Administrativo</t>
  </si>
  <si>
    <t>Cultura</t>
  </si>
  <si>
    <t>Departamento</t>
  </si>
  <si>
    <t>Cundinamarca</t>
  </si>
  <si>
    <t>Municipio</t>
  </si>
  <si>
    <t>Bogotá</t>
  </si>
  <si>
    <t>Planeación de la Estrategia de Racionalización</t>
  </si>
  <si>
    <t>No.</t>
  </si>
  <si>
    <t>Nombre del trámite, proceso o procedimiento</t>
  </si>
  <si>
    <t>Tipo de racionalización</t>
  </si>
  <si>
    <t>Acción específica de racionalización</t>
  </si>
  <si>
    <t>Situación actual</t>
  </si>
  <si>
    <t>Descripción de la mejora a realizar al trámite, proceso o procedimiento</t>
  </si>
  <si>
    <t>Beneficio al ciudadano o entidad</t>
  </si>
  <si>
    <t>Dependencia responsable</t>
  </si>
  <si>
    <t>Fecha de realización</t>
  </si>
  <si>
    <t>Monitoreo y Reporte No 1 : Fecha corte 30-Abr  Fecha màxima reporte :</t>
  </si>
  <si>
    <t>Inicio
dd/mm/aaaa</t>
  </si>
  <si>
    <t>Fin
dd/mm/aaaa</t>
  </si>
  <si>
    <t>Administrativa</t>
  </si>
  <si>
    <t>Reducción del tiempo de respuesta o duración del trámite</t>
  </si>
  <si>
    <t>Registrar y sellar los libro de actas de la asamblea y comité ejecutivo en un termino de 15 días hábiles.</t>
  </si>
  <si>
    <t xml:space="preserve"> Registrar y sellar los libro de actas de la asamblea y comité ejecutivo reduciendo el termino legal para su elaboración de 15 a 8 días hábiles. </t>
  </si>
  <si>
    <t xml:space="preserve">Obtener el registro de sello y libros de actas en menor tiempo. </t>
  </si>
  <si>
    <t>La Dirección de Personas Jurídicas solicitó la publicación tanto en la pagina web de la SCRD, así como en la cultunet la disminución  del tèrmino para el registro y sello de los Libros de Actas de Asamblea y de Comité Ejecutivo.</t>
  </si>
  <si>
    <t>brief No. [#COM004287]: Link: https://www.culturarecreacionydeporte.gov.co/es/personas-juridicas/se-redujo-el-termino-para-el-registro-y-sello-de-los-libros-de-actas-de-asamblea-y-comite-ejecutivo</t>
  </si>
  <si>
    <t xml:space="preserve">El cumplimiento de la actividad esta previsto para el siguiente periodo </t>
  </si>
  <si>
    <t>N/A</t>
  </si>
  <si>
    <t>* Se debe actualizar inventario de trámites y OPA de la SCRD, para ser incluidos  en el SUIT - Sistema Único de información de trámites- , por lo cual una vez registrados e inscritos, se procede a evaluar si estos son objeto de racionalización de acuerdo con
el impacto que le genere a la entidad.</t>
  </si>
  <si>
    <r>
      <rPr>
        <sz val="10"/>
        <color rgb="FF9900FF"/>
        <rFont val="Arial"/>
        <family val="2"/>
      </rPr>
      <t xml:space="preserve">Mejora Continua: </t>
    </r>
    <r>
      <rPr>
        <sz val="10"/>
        <color rgb="FF000000"/>
        <rFont val="Arial"/>
        <family val="2"/>
      </rPr>
      <t xml:space="preserve">Se verifica racionalización del trámite de Registro y Sello de libros de actas de la Dirección de Personas Jurídicas, está pendiente la Dirección de Planeación de recibir formalización por medio de Orfeo de la Dirección de Personas Jurídicas solicitud de racionalización, para incluirse en la matriz de componentes del PAAC y genera una nueva versión del mismo, acta de reunión Orfeo no.  20205000040233, informada al Dr. Oscar Medina y al líder operativo Juan Manuel Poveda.
</t>
    </r>
    <r>
      <rPr>
        <sz val="10"/>
        <color rgb="FFFF0000"/>
        <rFont val="Arial"/>
        <family val="2"/>
      </rPr>
      <t>Dirección de Personas Jurídicas:</t>
    </r>
    <r>
      <rPr>
        <sz val="10"/>
        <color rgb="FF000000"/>
        <rFont val="Arial"/>
        <family val="2"/>
      </rPr>
      <t xml:space="preserve"> El día 02 de abril de 2020 mediante </t>
    </r>
    <r>
      <rPr>
        <sz val="10"/>
        <color rgb="FF000000"/>
        <rFont val="Arial"/>
        <family val="2"/>
      </rPr>
      <t>radicado No. 20202300054503</t>
    </r>
    <r>
      <rPr>
        <sz val="10"/>
        <color rgb="FF000000"/>
        <rFont val="Arial"/>
        <family val="2"/>
      </rPr>
      <t xml:space="preserve"> se solicitó a la Dirección de Planeación la racionalización del trámite de Registro y Sello de Libros de Actas de Asamblea de la ESAL.
</t>
    </r>
    <r>
      <rPr>
        <sz val="10"/>
        <color rgb="FFFF0000"/>
        <rFont val="Arial"/>
        <family val="2"/>
      </rPr>
      <t xml:space="preserve">Dirección de Personas Jurídicas: </t>
    </r>
    <r>
      <rPr>
        <sz val="10"/>
        <color rgb="FF000000"/>
        <rFont val="Arial"/>
        <family val="2"/>
      </rPr>
      <t>El día 08 de abril de 2020 mediante brief No. [#COM004287] se solicitó a comunicaciones la publicación tanto en el micrositio de la web de la SCRD, así como, en la cultunet la reducción del termino para el registro y sello de libros de actas de las ESAL.</t>
    </r>
  </si>
  <si>
    <t>Componente 3 - Rendición de Cuentas</t>
  </si>
  <si>
    <t>Subcomponente</t>
  </si>
  <si>
    <t>Meta o Producto</t>
  </si>
  <si>
    <t>Fecha Programada</t>
  </si>
  <si>
    <t>Subcomponente 1: Información de Calidad y en Lenguaje Comprensible</t>
  </si>
  <si>
    <t>Preparar y publicar la información de carácter presupuestal, verificando la calidad de la misma.</t>
  </si>
  <si>
    <t>Boletín Sectorial de ejecución presupuestal mensual</t>
  </si>
  <si>
    <t>Direccion de Planeación (Direccionamiento Estratégico)</t>
  </si>
  <si>
    <t>Un (1) boletin de ejecución presupuestal por mes</t>
  </si>
  <si>
    <t>Humanos, Fisicos, Financieros y Tecnológicos</t>
  </si>
  <si>
    <t>Máximo el 25 de cada mes</t>
  </si>
  <si>
    <r>
      <rPr>
        <b/>
        <sz val="10"/>
        <color rgb="FFFF00FF"/>
        <rFont val="Arial"/>
        <family val="2"/>
      </rPr>
      <t>Direccionamiento estratégico:</t>
    </r>
    <r>
      <rPr>
        <sz val="10"/>
        <color rgb="FF000000"/>
        <rFont val="Arial"/>
        <family val="2"/>
      </rPr>
      <t xml:space="preserve"> se publican los boletines presupuestales mensuales</t>
    </r>
  </si>
  <si>
    <t>https://www.culturarecreacionydeporte.gov.co/es/scrd-transparente/planeacion/inversion-del-sector</t>
  </si>
  <si>
    <t>Se evidencia en la carpeta del drive, se observan los reportes correspondientes a los meses de enero, febrero y marzo de la vigencia 2020, es importante resaltar que en pagina web de la entidad en el link https://www.culturarecreacionydeporte.gov.co/es/scrd-transparente/planeacion/inversion-del-sector, no se encuentra publicado el reporte correspondiente al mes de marzo.</t>
  </si>
  <si>
    <t>Por lo que se recomienda, realizar la publicación de los reportes de la ejecución presupuestal, como esta estipulado en la actividad planificada.</t>
  </si>
  <si>
    <r>
      <rPr>
        <b/>
        <sz val="10"/>
        <color rgb="FFFF00FF"/>
        <rFont val="Arial"/>
        <family val="2"/>
      </rPr>
      <t>Direccionamiento estratégico:</t>
    </r>
    <r>
      <rPr>
        <sz val="10"/>
        <color rgb="FF000000"/>
        <rFont val="Arial"/>
        <family val="2"/>
      </rPr>
      <t xml:space="preserve"> se publican los boletines presupuestales mensuales</t>
    </r>
  </si>
  <si>
    <r>
      <rPr>
        <b/>
        <sz val="10"/>
        <color rgb="FFFF00FF"/>
        <rFont val="Arial"/>
        <family val="2"/>
      </rPr>
      <t>Direccionamiento estratégico:</t>
    </r>
    <r>
      <rPr>
        <sz val="10"/>
        <color rgb="FF000000"/>
        <rFont val="Arial"/>
        <family val="2"/>
      </rPr>
      <t xml:space="preserve"> https://www.culturarecreacionydeporte.gov.co/es/scrd-transparente/planeacion/inversion-del-sector</t>
    </r>
  </si>
  <si>
    <t>Preparar la información sobre el cumplimiento de metas (sectorial) de los programas, proyectos y servicios implementados, con sus respectivos indicadores.</t>
  </si>
  <si>
    <t>Matriz de seguimiento a Metas PD por entidades del Sector CRD</t>
  </si>
  <si>
    <t>Direccion de Planeacion (Direccionamiento Estratégico) - Sujeto a reporte de todas las areas misionales de la entidad y el Sector</t>
  </si>
  <si>
    <t>Una (1) Matriz de seguimiento a Metas PD por trimestre</t>
  </si>
  <si>
    <t>El reporte se realiza trimestralmente en fechas 27/04/2020 - 27/07/2020 - 27/10/2020 - 27/01/2021</t>
  </si>
  <si>
    <r>
      <rPr>
        <b/>
        <sz val="10"/>
        <color rgb="FFFF00FF"/>
        <rFont val="Arial"/>
        <family val="2"/>
      </rPr>
      <t xml:space="preserve">Direccionamiento estratégico: </t>
    </r>
    <r>
      <rPr>
        <sz val="10"/>
        <color rgb="FF000000"/>
        <rFont val="Arial"/>
        <family val="2"/>
      </rPr>
      <t>ACTIVIDAD A REALIZARSE UNA VEZ SE REALICE CIERRE DE SEGPLAN EL 24 DE ABRIL DE 2020</t>
    </r>
  </si>
  <si>
    <t>El reporte se realiza trimestralmente y de acuerdo a la programada debe estar el 27 de abril de la presente vigencia, a la fecha de seguimiento no se pudo evidenciar avance de la actividad propuesta.</t>
  </si>
  <si>
    <t>Se recomienda, que las actividades se realicen o desarrollen dentro de los tiempos contemplados en el PAAC.</t>
  </si>
  <si>
    <r>
      <rPr>
        <b/>
        <sz val="10"/>
        <color rgb="FFFF00FF"/>
        <rFont val="Arial"/>
        <family val="2"/>
      </rPr>
      <t xml:space="preserve">Direccionamiento estratégico: </t>
    </r>
    <r>
      <rPr>
        <sz val="10"/>
        <color rgb="FF000000"/>
        <rFont val="Arial"/>
        <family val="2"/>
      </rPr>
      <t>se publica matriz de seguimiento a metas PD del sector</t>
    </r>
  </si>
  <si>
    <t>A corte mayo 2020</t>
  </si>
  <si>
    <t>Preparar la información sobre la gestión (Informes de Gestión, Metas e Indicadores de Gestión) de la entidad, verificando la calidad de la misma.</t>
  </si>
  <si>
    <t>Informes de Gestion Trimestrales de los proyectos de inversión</t>
  </si>
  <si>
    <t>Direccion de Planeacion (Direccionamiento Estratégico)  - Sujeto a reporte de todas las areas misionales de la entidad</t>
  </si>
  <si>
    <t>Un (1) Informe de gestión por trimestre</t>
  </si>
  <si>
    <r>
      <rPr>
        <b/>
        <sz val="10"/>
        <color rgb="FFFF00FF"/>
        <rFont val="Arial"/>
        <family val="2"/>
      </rPr>
      <t xml:space="preserve">Direccionamiento estratégico: </t>
    </r>
    <r>
      <rPr>
        <sz val="10"/>
        <color rgb="FF000000"/>
        <rFont val="Arial"/>
        <family val="2"/>
      </rPr>
      <t>se publican los informes de gestión de la SCRD</t>
    </r>
  </si>
  <si>
    <t>https://www.culturarecreacionydeporte.gov.co/es/scrd-transparente/planeacion/programas-y-proyectos-en-ejecucion-proyectos-de-inversion</t>
  </si>
  <si>
    <t>Se dio cumplimiento a la actividad de acuerdo a lo planificado.</t>
  </si>
  <si>
    <r>
      <rPr>
        <b/>
        <sz val="10"/>
        <color rgb="FFFF00FF"/>
        <rFont val="Arial"/>
        <family val="2"/>
      </rPr>
      <t xml:space="preserve">Direccionamiento estratégico: </t>
    </r>
    <r>
      <rPr>
        <sz val="10"/>
        <color rgb="FF000000"/>
        <rFont val="Arial"/>
        <family val="2"/>
      </rPr>
      <t>se publican los informes de gestión de la SCRD.</t>
    </r>
    <r>
      <rPr>
        <b/>
        <sz val="10"/>
        <color rgb="FFFF00FF"/>
        <rFont val="Arial"/>
        <family val="2"/>
      </rPr>
      <t xml:space="preserve"> </t>
    </r>
    <r>
      <rPr>
        <sz val="10"/>
        <color rgb="FF000000"/>
        <rFont val="Arial"/>
        <family val="2"/>
      </rPr>
      <t>En el 2020 por inicio de un nuevo Plan de Desarrollo, los proyectos reportaron su gestión (cualitativa) a mayo y no con corte trimestral según comunicación del 25 de marzo de 2020 de la SDP donde se informa que no se realiza corte trimestral sino a mayo cuando finaliza el Plan de Desarrollo Bogotá Mejor Para Todos. Así mismo en este sentido el reporte con corte a Junio no se realiza puesto que en este mes las acciones se dirigen a la elaboración del nuevo Plan de desarrollo y los nuevos proyectos de inversión.</t>
    </r>
  </si>
  <si>
    <r>
      <t xml:space="preserve">A corte mayo 2020
</t>
    </r>
    <r>
      <rPr>
        <sz val="10"/>
        <color rgb="FFFF0000"/>
        <rFont val="Arial"/>
        <family val="2"/>
      </rPr>
      <t>NOTA: POR FAVOR CONSULTAR EL LINK PORQUE POR EL PESO NO SE PUEDE ADJUNTAR EL INFORME A LA CARPETA</t>
    </r>
  </si>
  <si>
    <t>Preparar la información con base en los temas de interés priorizados por la ciudadana y grupos de valor en la consulta realizada.</t>
  </si>
  <si>
    <t>Activos de Informacion</t>
  </si>
  <si>
    <t>Oficina Asesora de Comunicaciones - Direccion de Fomento - Direccion de Arte Cultura y Patrimonio - Direccion de Asuntos Locales y Participacion - Direccion de Cultura Ciudadana - Direccion de Personas Juridicas</t>
  </si>
  <si>
    <t xml:space="preserve">Reportes generados </t>
  </si>
  <si>
    <t>Humanos, Fisicos y Financieros</t>
  </si>
  <si>
    <t>Se realiza trimestralmente en fechas 05/04/2020 - 05/07/2020- 07/10/2020 - 07/01/2021</t>
  </si>
  <si>
    <r>
      <rPr>
        <sz val="11"/>
        <color rgb="FF9900FF"/>
        <rFont val="Arial"/>
        <family val="2"/>
      </rPr>
      <t xml:space="preserve">Transformaciones culturales:  </t>
    </r>
    <r>
      <rPr>
        <sz val="11"/>
        <rFont val="Arial"/>
        <family val="2"/>
      </rPr>
      <t xml:space="preserve">Durante el primer trimestre, la Dirección de Cultura Ciudadana trabajó de forma conjunta con la Secretaría Distrital de la Mujer en la elaboración de la cartilla para la convocatoria de la Beca "Iniciativas Culturales de Mujeres Diversas para la Promoción de una Cultura Libre de Sexismo", según radicado No. 20209000048353 y Resolución 187.2020 de apertura de la convocatoria publicada en el link </t>
    </r>
    <r>
      <rPr>
        <u/>
        <sz val="11"/>
        <rFont val="Arial"/>
        <family val="2"/>
      </rPr>
      <t xml:space="preserve">http://sicon.scrd.gov.co/site_SCRD_pv/publicar.html?id=466.
</t>
    </r>
    <r>
      <rPr>
        <sz val="11"/>
        <rFont val="Arial"/>
        <family val="2"/>
      </rPr>
      <t xml:space="preserve">
Además, la Red Distrital de Cultura Ciudadana y Democrática desarrolló un trabajo para las organizaciones culturales, con la elaboración de una propuesta y su articulación con las acciones de la Política Pública de Cultura Ciudadana: Escuela de Formación de Multiplicadores de Cultura Ciudadana, Sello de Cultura Ciudadana y Premio de Cultura Ciudadana, popuesta, que se socializó entre los integrantes de la Red y la Política Pública, según acta de reunión radicado No. 20209000053653. 
De igual forma, y asumiendo los nuevos retos que se presentan debido a la situación de emergencia sanitaria-Covid-19, la Red, ha servido como mecanismo transmisor para las organizaciones culturales de Bogotá que la conforman, solicitando datos para identificar las agrupaciones que son susceptibles de ayudas económicas por parte de la administración distrital.  
</t>
    </r>
  </si>
  <si>
    <t>de enero a abril de 2020</t>
  </si>
  <si>
    <r>
      <rPr>
        <sz val="11"/>
        <rFont val="Arial"/>
        <family val="2"/>
      </rPr>
      <t xml:space="preserve">radicado No. 20209000048353 y Resolución 187.2020 de apertura de la convocatoria publicada en el link </t>
    </r>
    <r>
      <rPr>
        <sz val="11"/>
        <rFont val="Arial"/>
        <family val="2"/>
      </rPr>
      <t xml:space="preserve">http://sicon.scrd.gov.co/site_SCRD_pv/publicar.html?id=466.
</t>
    </r>
    <r>
      <rPr>
        <sz val="11"/>
        <rFont val="Arial"/>
        <family val="2"/>
      </rPr>
      <t xml:space="preserve">acta de reunión radicado No. 20209000053653. </t>
    </r>
  </si>
  <si>
    <t>Al revisar los soportes que dan cumplimiento a la actividad se puede observar que los soportes no dan cumplimiento a la actividad propuesta, lo que no permite evaluar de manera objetiva el cumplimiento de la actividad.</t>
  </si>
  <si>
    <t>Se recomienda revisar la guía de orientaciones para la elaboración del plan anticorrupción y de atención al ciudadano 2020, con el fin de dar cumplimiento a la actividad de acuerdo a los lineamientos existentes.</t>
  </si>
  <si>
    <r>
      <rPr>
        <sz val="11"/>
        <rFont val="Arial"/>
        <family val="2"/>
      </rPr>
      <t xml:space="preserve">Transformaciones Culturales:  </t>
    </r>
    <r>
      <rPr>
        <sz val="11"/>
        <color rgb="FF000000"/>
        <rFont val="Arial"/>
        <family val="2"/>
      </rPr>
      <t>Durante el periodo objeto de estudio se tramitaron los siguientes productos: 20209000090043 - Presentación Plan de trabajo Red Distrital de Cultura Ciudadana y Democrática, 20209000118943 -Producto – RDCCD – Plan de Diálogos de Saberes 2020, 20209000129253 - Producto – Investigación Cualitiativa, Taxis Libres, 20209000129263 - Producto – Diseño Metodológico Disgnóstico servidores públicos.</t>
    </r>
  </si>
  <si>
    <t>De mayo a agosto 2020
Proceso de Fomento: Desde el mes de febrero hasta el mes de agosto de 2020</t>
  </si>
  <si>
    <r>
      <rPr>
        <sz val="11"/>
        <rFont val="Arial"/>
        <family val="2"/>
      </rPr>
      <t xml:space="preserve">Transformaciones Culturales::  
</t>
    </r>
    <r>
      <rPr>
        <sz val="11"/>
        <color rgb="FF000000"/>
        <rFont val="Arial"/>
        <family val="2"/>
      </rPr>
      <t>20209000090043 - Presentación Plan de trabajo Red Distrital de Cultura Ciudadana y Democrática, 20209000118943 - Informe de cierre de segplan Bogota Mejor para Todos, 20209000129243 - Producto – RDCCD – Plan de Diálogos de Saberes 2020, 20209000129253 - Producto – Investigación Cualitiativa, Taxis Libres, 20209000129263 - Producto – Diseño Metodológico Disgnóstico servidores públicos.</t>
    </r>
    <r>
      <rPr>
        <sz val="11"/>
        <rFont val="Arial"/>
        <family val="2"/>
      </rPr>
      <t xml:space="preserve">
Proceso de Fomento:</t>
    </r>
    <r>
      <rPr>
        <sz val="11"/>
        <color rgb="FF9900FF"/>
        <rFont val="Arial"/>
        <family val="2"/>
      </rPr>
      <t xml:space="preserve"> </t>
    </r>
    <r>
      <rPr>
        <u/>
        <sz val="11"/>
        <color rgb="FF1155CC"/>
        <rFont val="Arial"/>
        <family val="2"/>
      </rPr>
      <t>https://www.culturarecreacionydeporte.gov.co/es/convocatorias</t>
    </r>
  </si>
  <si>
    <r>
      <t xml:space="preserve">Preparar la información sobre acciones de mejoramiento del </t>
    </r>
    <r>
      <rPr>
        <sz val="10"/>
        <color rgb="FFFF0000"/>
        <rFont val="Arial"/>
        <family val="2"/>
      </rPr>
      <t>PROCESO DE DIRECCIONAMIENTO ESTRATÉGICO (la entidad)</t>
    </r>
    <r>
      <rPr>
        <sz val="10"/>
        <color rgb="FF000000"/>
        <rFont val="Arial"/>
        <family val="2"/>
      </rPr>
      <t xml:space="preserve"> (Planes de mejoramiento - entes de control) asociados a la gestión realizada, verificando la calidad de la misma.</t>
    </r>
  </si>
  <si>
    <t>Reporte en carpeta drive de Control Interno</t>
  </si>
  <si>
    <t xml:space="preserve">Direccion de Planeación  </t>
  </si>
  <si>
    <t>Se realiza a solicitud de la Oficina de Control Interno</t>
  </si>
  <si>
    <t xml:space="preserve"> </t>
  </si>
  <si>
    <t>https://drive.google.com/drive/folders/1BmcgkpjHHYLl1mV4sFDEm5zKbHr3nbI6</t>
  </si>
  <si>
    <t>La actividad no es coherente de cara a la metodología, lo que hace imposible evaluar de manera objetiva el cumplimiento de la misma, por lo que se recomienda revisar la metodología y direccionar la actividad de acuerdo a los lineamientos existentes.</t>
  </si>
  <si>
    <r>
      <rPr>
        <b/>
        <sz val="10"/>
        <color rgb="FFFF00FF"/>
        <rFont val="Arial"/>
        <family val="2"/>
      </rPr>
      <t>Direccionamiento estratégico:</t>
    </r>
    <r>
      <rPr>
        <sz val="10"/>
        <color rgb="FF000000"/>
        <rFont val="Arial"/>
        <family val="2"/>
      </rPr>
      <t xml:space="preserve"> se actualiza información en el drive</t>
    </r>
  </si>
  <si>
    <r>
      <rPr>
        <b/>
        <sz val="10"/>
        <color rgb="FFFF00FF"/>
        <rFont val="Arial"/>
        <family val="2"/>
      </rPr>
      <t xml:space="preserve">Direccionamiento estratégico: </t>
    </r>
    <r>
      <rPr>
        <u/>
        <sz val="10"/>
        <color rgb="FF1155CC"/>
        <rFont val="Arial"/>
        <family val="2"/>
      </rPr>
      <t>https://drive.google.com/drive/folders/1BmcgkpjHHYLl1mV4sFDEm5zKbHr3nbI6</t>
    </r>
  </si>
  <si>
    <t>Asesorar y orientar para procedimientos de la DACP, en temas cómo:
 *Regulación de actividades artisticas en espacio público. 
 *Orientación para nuevas implantaciones de expresiones artisticas de caracter permanente en el espacio publico - VIARTE
 *Inclusión, exclusión o cambio de categoria de un BIC. "Bienes de interés Cultural".
* Asesoria LEP.</t>
  </si>
  <si>
    <t>Asesoría y orientación</t>
  </si>
  <si>
    <t>Dirección de Arte, Cultura y Patrimonio</t>
  </si>
  <si>
    <t>tres (03) asesorias y/o orientaciones por semestre, según demanda de los ciudadanos.</t>
  </si>
  <si>
    <t xml:space="preserve"> Gastos de funcionamiento</t>
  </si>
  <si>
    <t>I y II semestre del 2020</t>
  </si>
  <si>
    <t xml:space="preserve">De acuerdo con las soliciutdes se brindó orientación a la ciudadania en los diferentes temas asociados a la DACP como:
1. Grafiti
2. VIARTE
3. Control Urbano
4. Profesionalización </t>
  </si>
  <si>
    <t xml:space="preserve">Enero a mayo </t>
  </si>
  <si>
    <r>
      <rPr>
        <b/>
        <sz val="10"/>
        <rFont val="Arial"/>
        <family val="2"/>
      </rPr>
      <t>1. ORIENTACIÓN GRAFITI</t>
    </r>
    <r>
      <rPr>
        <sz val="10"/>
        <color rgb="FF000000"/>
        <rFont val="Arial"/>
        <family val="2"/>
      </rPr>
      <t xml:space="preserve">
Rad. 20203100016663, 20203100037043
</t>
    </r>
    <r>
      <rPr>
        <b/>
        <sz val="10"/>
        <rFont val="Arial"/>
        <family val="2"/>
      </rPr>
      <t>2. VIARTE</t>
    </r>
    <r>
      <rPr>
        <sz val="10"/>
        <color rgb="FF000000"/>
        <rFont val="Arial"/>
        <family val="2"/>
      </rPr>
      <t xml:space="preserve">
Rad. 20203100063593, 20203100004853 , Expediente: 201931011900100001E
</t>
    </r>
    <r>
      <rPr>
        <b/>
        <sz val="10"/>
        <rFont val="Arial"/>
        <family val="2"/>
      </rPr>
      <t>3. BIENES DE INTERÉS CULTURAL</t>
    </r>
    <r>
      <rPr>
        <sz val="10"/>
        <color rgb="FF000000"/>
        <rFont val="Arial"/>
        <family val="2"/>
      </rPr>
      <t xml:space="preserve">
Rad. 20203100050743,  Expediente  201731011000100043E Comunicaciones en </t>
    </r>
    <r>
      <rPr>
        <sz val="6"/>
        <rFont val="Arial"/>
        <family val="2"/>
      </rPr>
      <t>https://www.culturarecreacionydeporte.gov.co/es/scrd-transparente/otras-publicaciones/aviso-licbic-columbarios-y-c-memoria</t>
    </r>
    <r>
      <rPr>
        <sz val="10"/>
        <color rgb="FF000000"/>
        <rFont val="Arial"/>
        <family val="2"/>
      </rPr>
      <t xml:space="preserve">  
</t>
    </r>
    <r>
      <rPr>
        <b/>
        <sz val="10"/>
        <rFont val="Arial"/>
        <family val="2"/>
      </rPr>
      <t>4. ORIENTACIÓN BECA PROFESIONALIZACIÓN</t>
    </r>
    <r>
      <rPr>
        <sz val="10"/>
        <color rgb="FF000000"/>
        <rFont val="Arial"/>
        <family val="2"/>
      </rPr>
      <t xml:space="preserve">
Rad. 20203100050553, 20203100050903, 20203100062033, Expediente: 201831007805000005E
</t>
    </r>
    <r>
      <rPr>
        <b/>
        <sz val="10"/>
        <rFont val="Arial"/>
        <family val="2"/>
      </rPr>
      <t xml:space="preserve">Nota: </t>
    </r>
    <r>
      <rPr>
        <sz val="10"/>
        <color rgb="FF000000"/>
        <rFont val="Arial"/>
        <family val="2"/>
      </rPr>
      <t>Se adjuntan PDF</t>
    </r>
  </si>
  <si>
    <t>De acuerdo con las soliciutdes se brindó orientación a la ciudadania en los diferentes temas asociados a la DACP como:
 1. Regulación artistas en espacio público
 2. VIARTE
 3. Bienes de interés cultural</t>
  </si>
  <si>
    <t>mayo a agosto</t>
  </si>
  <si>
    <t>1. REGULACIÓN ARTISTAS EN ESPACIO PÚBLICO
 Exepdiente: 202031006700100004E. Se adjunta una muestra aleatoria de las asesorias en este tema.
 Rad. 20203000069931, 20203000069951, 20203100061551.
 2. VIARTE
 Expediente: 202031011900100001E. Se adjunta una muestra aleatoria de las asesorias en este tema.
 Rad. 20203100086413, 20203100092033, 20203100137733.
 3. BIENES DE INTERÉS CULTURAL
 Radicados: 20203100081243, 20207100080562, 20207100080582.</t>
  </si>
  <si>
    <t>Actualizar de información de quienes conforman los consejos y mesas del Sistema Distrital de Arte, Cultura y Patrimonio:, mediante la aplicación de reglamentos internos.</t>
  </si>
  <si>
    <t>Nombres de los integrantes de los consejos y mesas del SDACP actualizados en el micrositio.</t>
  </si>
  <si>
    <t>Dirección de Asunto Locales y Participación</t>
  </si>
  <si>
    <t>Listado actualizado de los integrantes del Consejo y mesas del SDACP</t>
  </si>
  <si>
    <t>Humanos, Fisicos y Tecnológicos</t>
  </si>
  <si>
    <t>Permanente en el micositio del Sistema Distrital de Arte, Cultura y Patrimonio</t>
  </si>
  <si>
    <t>A la fecha se encuentra publicado en el micrositio de Gestión Cultural Territorial y Participación.El listadoactualizado de los integrantes del Consejo del Sistema Distrital deArte, Cultura y Patrimonio. Que a su vez  se encuentra en la pagina de la SCRD.</t>
  </si>
  <si>
    <t>https://www.culturarecreacionydeporte.gov.co/es/gestion-cultural-territorial-y-participacionhttps://www.culturarecreacionydeporte.gov.co/es/gestion-cultural-territorial-y-participacion/sistemas-de-participacion/sistema-distrital-de-arte-cultura-y-patrimonio y carpeta Drive. https://drive.google.com/drive/folders/1XSl-wr9Jb0t7js9fVGoOJdD9bWxed4J-</t>
  </si>
  <si>
    <t xml:space="preserve">De acuerdo con la evidencia suministrada, no se puede observar quienes conforman los consejos y mesas del sistema distrital de arte, por otro lado la actividad no es coherente con la finalidad del componente. </t>
  </si>
  <si>
    <t>Se recomienda, anexar las evidencias que den cumplimiento a la actividad propuesta.</t>
  </si>
  <si>
    <t>Subcomponente 2
Diálogo de doble vía con la ciudadanía y sus organizaciones</t>
  </si>
  <si>
    <t xml:space="preserve">Revisar y ajustar la estrategia de rendición de cuentas de acuerdo con la metodología  del Manual Único de Rendición de Cuentas, del Departamento Administrativo
de la Función Pública. </t>
  </si>
  <si>
    <t>Estratégia de Rención de Cuentas</t>
  </si>
  <si>
    <t>Direccion de Planeacion (Direccionamiento Estratégico).</t>
  </si>
  <si>
    <t>Una (1) Estratégia de Rención de Cuentas</t>
  </si>
  <si>
    <t>Segundo semestre del 2020</t>
  </si>
  <si>
    <t>Se recomienda establecer una fecha especifica a corto plazo, para ajustar la estrategia de rendición d cuentas de acuerdo a manual de la Función Pública y darle aplicación en la vigencia 2020.</t>
  </si>
  <si>
    <r>
      <rPr>
        <b/>
        <sz val="10"/>
        <color rgb="FFFF00FF"/>
        <rFont val="Arial"/>
        <family val="2"/>
      </rPr>
      <t>Direccionamiento estratégico:</t>
    </r>
    <r>
      <rPr>
        <sz val="10"/>
        <color rgb="FF000000"/>
        <rFont val="Arial"/>
        <family val="2"/>
      </rPr>
      <t xml:space="preserve"> esta actividad se reportará a partir de octubre</t>
    </r>
  </si>
  <si>
    <r>
      <rPr>
        <b/>
        <sz val="10"/>
        <color rgb="FFFF00FF"/>
        <rFont val="Arial"/>
        <family val="2"/>
      </rPr>
      <t>Direccionamiento estratégico:</t>
    </r>
    <r>
      <rPr>
        <sz val="10"/>
        <color rgb="FF000000"/>
        <rFont val="Arial"/>
        <family val="2"/>
      </rPr>
      <t xml:space="preserve"> esta actividad se reportará a partir de octubre</t>
    </r>
  </si>
  <si>
    <t>Preparar la información sobre contratación asociada a los programas, proyectos y servicios implementados, verificando la calidad de la información.</t>
  </si>
  <si>
    <t>Reporte mensual de la contratación</t>
  </si>
  <si>
    <t>Oficina Asesora de Jurídica</t>
  </si>
  <si>
    <t xml:space="preserve">N/A
</t>
  </si>
  <si>
    <t>Dentro de los primeros 8 días hábiles de cada mes</t>
  </si>
  <si>
    <r>
      <t xml:space="preserve">Durante el primer trimestre del año 2020, el grupo interno de contratos de la OAJ alimentó la base de datos de contratos, que contiene el detalle de los contratos celebrados por la SCRD, registra información de nombre e identificación del contratista, objeto, valor, plazos, supervisor, fuente de financiación, CDP, CRP, datos de contacto del contratista, y sus modificaciones (adiciones, prórrogas, terminaciones, suspensiones, etc.) entre otros datos. Información disponible para las áreas de la entidad y la ciudadanía en general. 
La información correspondiente a los contratos de prestación de servicios profesionales (informe de transparencia: Ley 1712 de 2014, artículo 9) se publica mensualmente y dentro de los primeros 8 días hábiles en la página web de la entidad. Adicionalmente también se publican los demás contratos - diferentes a prestación de servicios profesionales - mensualmente y dentro de los primeros 8 días hábiles en la página web de la entidad, en un ejercicio de transparencia y rendición de cuentas de la ejecución presupuestal por concepto de contratos estatales.
</t>
    </r>
    <r>
      <rPr>
        <b/>
        <sz val="10"/>
        <rFont val="Arial"/>
        <family val="2"/>
      </rPr>
      <t xml:space="preserve">En la carpeta de evidencias C3 Rendición de cuentas, numeral 2.2 se presenta la base de datos de contratos actualizada con corte a 30 de abril del 2020.  </t>
    </r>
    <r>
      <rPr>
        <sz val="10"/>
        <color rgb="FF000000"/>
        <rFont val="Arial"/>
        <family val="2"/>
      </rPr>
      <t xml:space="preserve">
La información de los contratos suscritos en el mes de abril 2020 está en la base de datos de contratos, en la carpeta de evidencias C3 Rendición de cuentas, numeral 2.2. Con respecto a su publicación en la página web de la entidad no se ha hecho a la fecha (05/05/2020) por motivo de que los informes están en proceso de revisión, una vez lo cual serán publicados  dentro del término.</t>
    </r>
  </si>
  <si>
    <t>Publicación  
Diciembre 1919 -
 Enero 2020 - 
 Febrero 2020-  
 Marzo 2020 -
Abril 2020 (En proceso de revisión del reporte a publicar)</t>
  </si>
  <si>
    <t>Drive de evidencias
https://drive.google.com/drive/folders/1ZkMBPfhxuw-gaCG-sh2LlKypqcCf2z_B
Página web de la entidad 
https://www.culturarecreacionydeporte.gov.co/es/scrd-transparente/contratacion/publicacion-de-la-infomacion-contractual</t>
  </si>
  <si>
    <t>Se dio cumplimiento a la actividad de acuerdo a lo planificado, de acuerdo a la evincia aportada y lo publicado en el link https://www.culturarecreacionydeporte.gov.co/es/scrd-transparente/contratacion/publicacion-de-la-infomacion-contractual, sin embargo, la actividad no cumple con la finanlidad del componente.</t>
  </si>
  <si>
    <t>Se dio cumplimiento a la actividad de acuerdo a lo planificado, de acuerdo a la evincia aportada y lo publicado en el link https://www.culturarecreacionydeporte.gov.co/es/scrd-transparente/contratacion/publicacion-de-la-infomacion-contractual</t>
  </si>
  <si>
    <t>La información correspondiente a los contratos de prestación de servicios profesionales (informe de transparencia: Ley 1712 de 2014, artículo 9) se publica mensualmente y dentro de los primeros 8 días hábiles en la página web de la entidad. Adicionalmente también se publican los demás contratos - diferentes a prestación de servicios profesionales - mensualmente y dentro de los primeros 8 días hábiles en la página web de la entidad, en un ejercicio de transparencia y rendición de cuentas de la ejecución presupuestal por concepto de contratos estatales</t>
  </si>
  <si>
    <t>Publicación  
Abril 2020 - 
 Mayo2020-  
 Junio 2020 -
Julio 2020
Agosto 2020 (En proceso de revisión del reporte a publicar)</t>
  </si>
  <si>
    <r>
      <rPr>
        <sz val="10"/>
        <color rgb="FF000000"/>
        <rFont val="Arial"/>
        <family val="2"/>
      </rPr>
      <t xml:space="preserve">Página web de la entidad 
</t>
    </r>
    <r>
      <rPr>
        <u/>
        <sz val="10"/>
        <color rgb="FF1155CC"/>
        <rFont val="Arial"/>
        <family val="2"/>
      </rPr>
      <t>https://www.culturarecreacionydeporte.gov.co/es/scrd-transparente/contratacion/publicacion-de-la-infomacion-contractual</t>
    </r>
  </si>
  <si>
    <r>
      <t>Realizar las jornadas informativas, en donde se socializan las condiciones de participación de cada convocatoría Pública del Programa Distrital de Estimulos</t>
    </r>
    <r>
      <rPr>
        <sz val="10"/>
        <rFont val="Arial"/>
        <family val="2"/>
      </rPr>
      <t>, se resuelven las dudas que los interesados puedan tener con respecto a los aspector de forma como contenido de sus postulaciones.</t>
    </r>
  </si>
  <si>
    <t>Listados de asistencia Jornadas Informativas y registro fotografico</t>
  </si>
  <si>
    <t>Dirección de Fomento</t>
  </si>
  <si>
    <t>Realizar veinte (14) Jornadas informativas</t>
  </si>
  <si>
    <r>
      <t xml:space="preserve">Cronograma de las 14 jornadas :                                                                                                                                                                                                                                                                                    </t>
    </r>
    <r>
      <rPr>
        <b/>
        <sz val="10"/>
        <rFont val="Arial"/>
        <family val="2"/>
      </rPr>
      <t>1.</t>
    </r>
    <r>
      <rPr>
        <sz val="10"/>
        <color rgb="FF000000"/>
        <rFont val="Arial"/>
        <family val="2"/>
      </rPr>
      <t xml:space="preserve"> FUNDACIÓN UNIVERSIDAD DE BOGOTÁ JORGE TADEO LOZANO orfeo 20203100037493                                                                                                                                                                                                         </t>
    </r>
    <r>
      <rPr>
        <b/>
        <sz val="10"/>
        <rFont val="Arial"/>
        <family val="2"/>
      </rPr>
      <t>2</t>
    </r>
    <r>
      <rPr>
        <sz val="10"/>
        <color rgb="FF000000"/>
        <rFont val="Arial"/>
        <family val="2"/>
      </rPr>
      <t xml:space="preserve">.UNIVERSIDAD EAN Orfeo20203100038623                                                                                                                                                                     </t>
    </r>
    <r>
      <rPr>
        <b/>
        <sz val="10"/>
        <rFont val="Arial"/>
        <family val="2"/>
      </rPr>
      <t>3</t>
    </r>
    <r>
      <rPr>
        <sz val="10"/>
        <color rgb="FF000000"/>
        <rFont val="Arial"/>
        <family val="2"/>
      </rPr>
      <t xml:space="preserve">.UNIVERSIDAD PEDAGÓGICA NACIONAL orfeo 20203100041703                                                           </t>
    </r>
    <r>
      <rPr>
        <b/>
        <sz val="10"/>
        <rFont val="Arial"/>
        <family val="2"/>
      </rPr>
      <t>4.</t>
    </r>
    <r>
      <rPr>
        <sz val="10"/>
        <color rgb="FF000000"/>
        <rFont val="Arial"/>
        <family val="2"/>
      </rPr>
      <t xml:space="preserve"> UNIVERSIDAD DISTRITAL
FRANCISCO JOSÉ DE CALDAS Orfeo 20203100041713                                                                           </t>
    </r>
    <r>
      <rPr>
        <b/>
        <sz val="10"/>
        <rFont val="Arial"/>
        <family val="2"/>
      </rPr>
      <t>5.</t>
    </r>
    <r>
      <rPr>
        <sz val="10"/>
        <color rgb="FF000000"/>
        <rFont val="Arial"/>
        <family val="2"/>
      </rPr>
      <t xml:space="preserve"> JORNADA DE SOCIALIZACIÓN
SCRD - CIUDADANÍA EN GENERAL Orfeo 20203100041763                                                      </t>
    </r>
    <r>
      <rPr>
        <b/>
        <sz val="10"/>
        <rFont val="Arial"/>
        <family val="2"/>
      </rPr>
      <t>6.</t>
    </r>
    <r>
      <rPr>
        <sz val="10"/>
        <color rgb="FF000000"/>
        <rFont val="Arial"/>
        <family val="2"/>
      </rPr>
      <t xml:space="preserve">UNIVERSIDAD EL BOSQUE Orfeo20203100043153                                                              </t>
    </r>
    <r>
      <rPr>
        <b/>
        <sz val="10"/>
        <rFont val="Arial"/>
        <family val="2"/>
      </rPr>
      <t>7.</t>
    </r>
    <r>
      <rPr>
        <sz val="10"/>
        <color rgb="FF000000"/>
        <rFont val="Arial"/>
        <family val="2"/>
      </rPr>
      <t xml:space="preserve">Comité Operativo Local de Juventud - Localidad de Kennedy Orfeo 20203100050553                                                                                                      </t>
    </r>
    <r>
      <rPr>
        <b/>
        <sz val="10"/>
        <rFont val="Arial"/>
        <family val="2"/>
      </rPr>
      <t>8.</t>
    </r>
    <r>
      <rPr>
        <sz val="10"/>
        <color rgb="FF000000"/>
        <rFont val="Arial"/>
        <family val="2"/>
      </rPr>
      <t xml:space="preserve"> POLITÉCNICO GRANCOLOMBIANO Orfeo 20203100050903                                                           </t>
    </r>
    <r>
      <rPr>
        <b/>
        <sz val="10"/>
        <rFont val="Arial"/>
        <family val="2"/>
      </rPr>
      <t>9.</t>
    </r>
    <r>
      <rPr>
        <sz val="10"/>
        <color rgb="FF000000"/>
        <rFont val="Arial"/>
        <family val="2"/>
      </rPr>
      <t xml:space="preserve"> Comité Operativo Local de Juventud - Localidad de Engativá Orfeo20203100050893                                                                                </t>
    </r>
    <r>
      <rPr>
        <b/>
        <sz val="10"/>
        <rFont val="Arial"/>
        <family val="2"/>
      </rPr>
      <t>10.</t>
    </r>
    <r>
      <rPr>
        <sz val="10"/>
        <color rgb="FF000000"/>
        <rFont val="Arial"/>
        <family val="2"/>
      </rPr>
      <t xml:space="preserve"> Comité Operativo Local de Juventud - Localidad de Usme Orfeo20203100050883                                                                     </t>
    </r>
    <r>
      <rPr>
        <b/>
        <sz val="10"/>
        <rFont val="Arial"/>
        <family val="2"/>
      </rPr>
      <t>11.</t>
    </r>
    <r>
      <rPr>
        <sz val="10"/>
        <color rgb="FF000000"/>
        <rFont val="Arial"/>
        <family val="2"/>
      </rPr>
      <t xml:space="preserve">Comité Operativo Local de Juventud - Localidad de Chapinero Orfeo 20203100051923                                                                                                                     </t>
    </r>
    <r>
      <rPr>
        <b/>
        <sz val="10"/>
        <rFont val="Arial"/>
        <family val="2"/>
      </rPr>
      <t xml:space="preserve">12. </t>
    </r>
    <r>
      <rPr>
        <sz val="10"/>
        <color rgb="FF000000"/>
        <rFont val="Arial"/>
        <family val="2"/>
      </rPr>
      <t xml:space="preserve">Comité Operativo Local de Juventud - Localidad de San Cristóbal   Orfeo 20203100051933                                                                 </t>
    </r>
    <r>
      <rPr>
        <b/>
        <sz val="10"/>
        <rFont val="Arial"/>
        <family val="2"/>
      </rPr>
      <t>13.</t>
    </r>
    <r>
      <rPr>
        <sz val="10"/>
        <color rgb="FF000000"/>
        <rFont val="Arial"/>
        <family val="2"/>
      </rPr>
      <t xml:space="preserve">Comité Operativo Local de Juventud - Localidad de Teusaquillo  Orfeo 20203100051943          </t>
    </r>
    <r>
      <rPr>
        <b/>
        <sz val="10"/>
        <rFont val="Arial"/>
        <family val="2"/>
      </rPr>
      <t>14.</t>
    </r>
    <r>
      <rPr>
        <sz val="10"/>
        <color rgb="FF000000"/>
        <rFont val="Arial"/>
        <family val="2"/>
      </rPr>
      <t xml:space="preserve"> Comité Operativo Local de Juventud - Localidad de Bosa Orfeo20203100051953         </t>
    </r>
  </si>
  <si>
    <t>se realizaron las jornadas de febrero y marzo de 2020</t>
  </si>
  <si>
    <t>Febrero-Marzo</t>
  </si>
  <si>
    <t>Se cargaron en la carpeta Drive las evidencias de las jornadas de socialización</t>
  </si>
  <si>
    <t>Para la actividad no se aportan evidencias que den cumplimiento o avance a la actividad propuesta, por otro lado, no se aporta el cronograma, para poder realizar seguimiento al cumplimiento de esta.</t>
  </si>
  <si>
    <t>Se recomienda aportar el cronograma, con el proposito de porder realizar una evaluación obetiva del cumplimiento de la actividad, y se recomienda revisar la actividad, frente a los espacios de dialogo, donde la finalidad es rendir cuentas de la gestión de la entidad.</t>
  </si>
  <si>
    <t>Se cumplio con el porcentaje de cumplimiento para la actividad en el reporte anterior</t>
  </si>
  <si>
    <t>Realizar la Secretaria Técnica del Consejo de Infraestructura Cultural (Decreto 480 de 2018).</t>
  </si>
  <si>
    <t>Acta de reunión</t>
  </si>
  <si>
    <t>Dirección de Arte, Cultura y Patrimonio a través de sus Subdirecciones</t>
  </si>
  <si>
    <t>Una (1) reunión por semestre</t>
  </si>
  <si>
    <t>Se llevó a cabo la sesión ordinaria del I semestre del Consejo Distrital de Infraestructura Cultural.</t>
  </si>
  <si>
    <t>Acta con radicado No. 20203300062153, se adjunta PDF.</t>
  </si>
  <si>
    <t>Se dio cumplimiento a la actividad de acuerdo a lo planificado, como se pudo evidenciar a traves del radicado No.20203300062153, adjunto en la carpeta, sin embargo, no se pudo visualizar en el aplicativo ORFEO, sin embargo, la actividad no cumple con la finalidad del componente.</t>
  </si>
  <si>
    <t>Se recomienda, digitalizar el acta, o solucionar el inconveniente presentado en el aplicativo Orfeo, con el propósito de poder visualizar el documento adjunto.</t>
  </si>
  <si>
    <t>A partir de la situación de emergencia sanitaria por el COVID-19 y los efectos en el sector cultura, en el periodo de este reporte se realizaron tres (03) sesiones extraordinarias del Consejo de Infraestructura Cultural (Decreto 480 de 2018).</t>
  </si>
  <si>
    <t>Se adjuntan actas con radicados No. 20203300086563, 20203300100723, 20203300119033.</t>
  </si>
  <si>
    <t>Realizar las jornadas informativas, para la socialización y recepción de inquietudes de las Convocatorias a cargo de la Direccieón de Arte, cultura y Patrimonio.</t>
  </si>
  <si>
    <t>Listados de asistencia Jornadas Informativas,</t>
  </si>
  <si>
    <t>Tres (3) jornadas informactivas en el primer semestre.</t>
  </si>
  <si>
    <t>Proyecto de Inversión de la DACP</t>
  </si>
  <si>
    <t xml:space="preserve">primer semestre. </t>
  </si>
  <si>
    <t>Se llevaron a cabo las jornadas informativas con las partes interesadas en los diferentes procesos de convocatoria que adelanta la DACP en 2020 como Ley del Espectáculo Público y continuidad de la beca de Profesionalización.</t>
  </si>
  <si>
    <t>I trimestre 2020</t>
  </si>
  <si>
    <r>
      <rPr>
        <b/>
        <sz val="10"/>
        <rFont val="Arial"/>
        <family val="2"/>
      </rPr>
      <t>1. JORNADAS INFORMATIVAS LEP</t>
    </r>
    <r>
      <rPr>
        <sz val="10"/>
        <color rgb="FF000000"/>
        <rFont val="Arial"/>
        <family val="2"/>
      </rPr>
      <t xml:space="preserve">
Expediente: 202033010600200001E 
De acuerdo con el cronograma de la convocatoria LEP 2020, se llevaron a cabo las respectivas jornadas informativas de orientación técnica y jurídica para la formulación de proyectos, por lo cual, se adjunta una muestra de las asesorías.
La información también puede ser consultada en el expediente 202033010600200001E y en el micrositio </t>
    </r>
    <r>
      <rPr>
        <sz val="6"/>
        <rFont val="Arial"/>
        <family val="2"/>
      </rPr>
      <t xml:space="preserve">https://www.culturarecreacionydeporte.gov.co/es/fortalecimiento-de-la-infraestructura-cultural </t>
    </r>
    <r>
      <rPr>
        <sz val="10"/>
        <color rgb="FF000000"/>
        <rFont val="Arial"/>
        <family val="2"/>
      </rPr>
      <t xml:space="preserve">
</t>
    </r>
    <r>
      <rPr>
        <b/>
        <sz val="10"/>
        <rFont val="Arial"/>
        <family val="2"/>
      </rPr>
      <t xml:space="preserve">
2. JORNADAS INFORMATIVAS PROFESIONALIZACIÓN</t>
    </r>
    <r>
      <rPr>
        <sz val="10"/>
        <color rgb="FF000000"/>
        <rFont val="Arial"/>
        <family val="2"/>
      </rPr>
      <t xml:space="preserve">
Expediente: 201831007805000005E
Se adjunta PDF con el acta de la jornada informativa para la continuidad de beca de profesionalización. Se adjunta los soportes de las 18 jornadas informativas de la Beca de apoyo a la profesionalización de los agentes de las artes, el patrimonio y la gestión cultural, hasta la fecha han participado 387 jóvenes. Socializaciones presenciales: 20203100037493, 20203100038623, 20203100041703, 20203100041713, 20203100041763, 2020310004315. </t>
    </r>
  </si>
  <si>
    <t xml:space="preserve">Se dio cumplimiento a la actividad de acuerdo a lo planificado, como se pudo evidenciar a través de los radicados No.20203300001963, 20203300018293, 20203100041713, 20203100041763 y 20203300003073 adjunto en la carpeta del drive, sin embargo la actividad, no cumple con la finanlidad del componente, el cual busca establecer un dialogo en doble via de cara a la ciudadania. </t>
  </si>
  <si>
    <t xml:space="preserve">Se dio cumplimiento a la actividad de acuerdo a lo planificado, como se pudo evidenciar a través de los radicados No.20203300001963, 20203300018293, 20203100041713, 20203100041763 y 20203300003073 adjunto en la carpeta del drive. </t>
  </si>
  <si>
    <t>Esta actividad se cumplió en el I trimestre 2020</t>
  </si>
  <si>
    <t xml:space="preserve">Subcomponente 3
Incentivos para motivar la cultura de la rendición y petición de cuentas </t>
  </si>
  <si>
    <t>Diseñar un concurso de conocimiento de Rendición de Cuentas, que genere interes en la entidad, tanto para los servidores públicos como para la ciudadania.</t>
  </si>
  <si>
    <t xml:space="preserve">Memorias y/o actas </t>
  </si>
  <si>
    <t xml:space="preserve">Dirección de Planeación (Direccionamiento Estratégico).
 </t>
  </si>
  <si>
    <t>Un (1) concurso de conocimiento</t>
  </si>
  <si>
    <t>La actividad esta programada para ser realizada en el segundo semestre.</t>
  </si>
  <si>
    <t>Se recomienda establecer una fecha especifica para el cumplimiento de la actividad, con el proposito de poder medir el cumplimiento de la actividad, por otro lado no cumple con la finalidad del componenete.</t>
  </si>
  <si>
    <r>
      <rPr>
        <b/>
        <sz val="10"/>
        <color rgb="FFFF00FF"/>
        <rFont val="Arial"/>
        <family val="2"/>
      </rPr>
      <t>Direccionamiento estratégico:</t>
    </r>
    <r>
      <rPr>
        <sz val="10"/>
        <color rgb="FF000000"/>
        <rFont val="Arial"/>
        <family val="2"/>
      </rPr>
      <t xml:space="preserve"> esta actividad se reportará a partir de octubre</t>
    </r>
  </si>
  <si>
    <r>
      <rPr>
        <b/>
        <sz val="10"/>
        <color rgb="FFFF00FF"/>
        <rFont val="Arial"/>
        <family val="2"/>
      </rPr>
      <t>Direccionamiento estratégico:</t>
    </r>
    <r>
      <rPr>
        <sz val="10"/>
        <color rgb="FF000000"/>
        <rFont val="Arial"/>
        <family val="2"/>
      </rPr>
      <t xml:space="preserve"> esta actividad se reportará a partir de octubre</t>
    </r>
  </si>
  <si>
    <t>Subcomponente 4 Evaluación y retroalimentación a la gestión institucional</t>
  </si>
  <si>
    <t>Adelantar el trámite para aprobación de la Estrategia de Rendición de Cuentas, por parte del Despacho.</t>
  </si>
  <si>
    <t>Estrategia de Rendición de Cuentas aprobada.</t>
  </si>
  <si>
    <t xml:space="preserve"> Dirección de Planeación. (Direccionamiento Estratégico).</t>
  </si>
  <si>
    <t>Una (1) estrategia de Rendición de Cuentas.</t>
  </si>
  <si>
    <r>
      <rPr>
        <b/>
        <sz val="10"/>
        <color rgb="FFFF00FF"/>
        <rFont val="Arial"/>
        <family val="2"/>
      </rPr>
      <t>Direccionamiento estratégico:</t>
    </r>
    <r>
      <rPr>
        <sz val="10"/>
        <color rgb="FF000000"/>
        <rFont val="Arial"/>
        <family val="2"/>
      </rPr>
      <t xml:space="preserve"> esta actividad se reportará a partir de octubre</t>
    </r>
  </si>
  <si>
    <r>
      <rPr>
        <b/>
        <sz val="10"/>
        <color rgb="FFFF00FF"/>
        <rFont val="Arial"/>
        <family val="2"/>
      </rPr>
      <t>Direccionamiento estratégico:</t>
    </r>
    <r>
      <rPr>
        <sz val="10"/>
        <color rgb="FF000000"/>
        <rFont val="Arial"/>
        <family val="2"/>
      </rPr>
      <t xml:space="preserve"> esta actividad se reportará a partir de octubre</t>
    </r>
  </si>
  <si>
    <t>Implementar la estrategia de rendición de cuentas.</t>
  </si>
  <si>
    <t>Estrategia de Rendición de Cuentas implementada.</t>
  </si>
  <si>
    <r>
      <rPr>
        <b/>
        <sz val="10"/>
        <color rgb="FFFF00FF"/>
        <rFont val="Arial"/>
        <family val="2"/>
      </rPr>
      <t>Direccionamiento estratégico:</t>
    </r>
    <r>
      <rPr>
        <sz val="10"/>
        <color rgb="FF000000"/>
        <rFont val="Arial"/>
        <family val="2"/>
      </rPr>
      <t xml:space="preserve"> esta actividad se reportará a partir de octubre</t>
    </r>
  </si>
  <si>
    <r>
      <rPr>
        <b/>
        <sz val="10"/>
        <color rgb="FFFF00FF"/>
        <rFont val="Arial"/>
        <family val="2"/>
      </rPr>
      <t>Direccionamiento estratégico:</t>
    </r>
    <r>
      <rPr>
        <sz val="10"/>
        <color rgb="FF000000"/>
        <rFont val="Arial"/>
        <family val="2"/>
      </rPr>
      <t xml:space="preserve"> esta actividad se reportará a partir de octubre</t>
    </r>
  </si>
  <si>
    <t>Subcomponente 1
Estructura Administrativa y Direccionamiento Estratégico</t>
  </si>
  <si>
    <t>1.1</t>
  </si>
  <si>
    <t>Definir la dependencia encargada que lidere la mejora de servicio al ciudadano (proceso de Atención al Ciudadano)</t>
  </si>
  <si>
    <t>Definición de dependencia líder de la mejora de la atención al ciudadano</t>
  </si>
  <si>
    <t>Comité del SIG</t>
  </si>
  <si>
    <t>Marzo de 2016</t>
  </si>
  <si>
    <t>1.2</t>
  </si>
  <si>
    <t>Incorporar recursos en el presupuesto para la mejora del servicio al ciudadano</t>
  </si>
  <si>
    <t>Presupuesto incorporado</t>
  </si>
  <si>
    <t>Dependencia o proceso encargado del tema</t>
  </si>
  <si>
    <t>1.3</t>
  </si>
  <si>
    <t>Revisión del procedimiento de Atención al ciudadano para incorporar los mecanismos de comunicación directa con la alta dirección para la toma de decisiones</t>
  </si>
  <si>
    <t>Procedimiento con mecanismos de comunicación incluidos</t>
  </si>
  <si>
    <t>Abril de 2016</t>
  </si>
  <si>
    <t>Subcomponente 2
Fortalecimiento de los canales de atención</t>
  </si>
  <si>
    <t>2.1</t>
  </si>
  <si>
    <t>Aplicar autodiagnóstico de espacios físicos de atención y servicio al ciudadano para identificar los ajustes razonables requeridos (NTC 6047)</t>
  </si>
  <si>
    <t xml:space="preserve">Documento de autodiagnóstico </t>
  </si>
  <si>
    <t>2.2</t>
  </si>
  <si>
    <t>Implementar instrumentos y herramientas para garantizar la accesibilidad a las páginas web de la entidad (NTC 5854)</t>
  </si>
  <si>
    <t>instrumentos y herramientas implementadas</t>
  </si>
  <si>
    <t>Oficina Asesora de Comunicaciones</t>
  </si>
  <si>
    <t>2.3</t>
  </si>
  <si>
    <t>Revisar la viabilidad de implementar un convenio con el Centro de Relevo y cualificar a servidores de la entidad en su uso, para garantizar la accesibilidad de las personas sordas a los servicios de la entidad</t>
  </si>
  <si>
    <t>Convenio implementado</t>
  </si>
  <si>
    <t xml:space="preserve">2.4 </t>
  </si>
  <si>
    <t>Revisar la viabilidad de implementar nuevos canales de atención para garantizar la cobertura</t>
  </si>
  <si>
    <t>Nuevos canales de atención implementados</t>
  </si>
  <si>
    <t>2.5</t>
  </si>
  <si>
    <t>Asignar los responsables para la gestión de cada uno de los canales de atención de los que dispone la entidad (presencial, virtual -correo electrónico, telefónico, correo físico, formulario electrónico (si existe).</t>
  </si>
  <si>
    <t>Responsables designados</t>
  </si>
  <si>
    <t>2.6</t>
  </si>
  <si>
    <t>Establecer indicadores de medición del desempeño de los canales de atención y consolidar estadísticas sobre tiempos de espera, tiempos de atención y cantidad de ciudadanos atendidos</t>
  </si>
  <si>
    <t>Indicadores definidos e implementados</t>
  </si>
  <si>
    <t>2.7</t>
  </si>
  <si>
    <t>Elaborar e implementar protocolos de servicio al ciudadano en todos los canales para garantizar la cordialidad y calidad en la atención al ciudadano</t>
  </si>
  <si>
    <t>Protocolos elaborados e implementados</t>
  </si>
  <si>
    <t>Dependencia o proceso encargado del tema
Responsables designados</t>
  </si>
  <si>
    <t>Subcomponente 1
Estructura administrativa y Direccionamiento estratégico</t>
  </si>
  <si>
    <t>Divulgar los lineamientos a los procesos misionales, que facilite la elaboración de la caracterización de usuarios.</t>
  </si>
  <si>
    <t>Lineamientos para la caracterización de usuarios, divulgados.</t>
  </si>
  <si>
    <t xml:space="preserve">Dirección de Gestión Corporativa – Atención al Ciudadano.
</t>
  </si>
  <si>
    <t>Un (1) lineamiento para la caracterización de usuarios</t>
  </si>
  <si>
    <t xml:space="preserve">La oficina de Atención a la ciudadanía elaboró un lineamiento para que las áreas de la Entidad realicen la caracterización de usuarios </t>
  </si>
  <si>
    <t>https://intranet.culturarecreacionydeporte.gov.co/sites/default/files/archivos_paginas/it-01-ate_v1_guia_de_caracterizacion_de_ciudadanos.pdf</t>
  </si>
  <si>
    <t>33.33%</t>
  </si>
  <si>
    <t xml:space="preserve">Se recomienda ajustar la actividad frente al indicador definido, toda vez que no son coherentes, o cual no permite realizar una evaluación objetiva frente al cumplimiento de la actividad. </t>
  </si>
  <si>
    <t>Socializar el lineamiento para la elaboración de la caracterización de usuarios de la entidad.</t>
  </si>
  <si>
    <t>Lineamiento  para la caracterización de usuarios, socializada.</t>
  </si>
  <si>
    <t>Responsables de procesos misionales y Atención al ciudadano.</t>
  </si>
  <si>
    <t>Una (1) caracterización de usuarios</t>
  </si>
  <si>
    <r>
      <t xml:space="preserve">Transformaciones Culturales: Se socializa y analiza la Caracterización del Proceso de Transformaciones Culturales - DCC, en reunión del 14 de julio de2020. </t>
    </r>
    <r>
      <rPr>
        <sz val="10"/>
        <color rgb="FF000000"/>
        <rFont val="Arial"/>
        <family val="2"/>
      </rPr>
      <t xml:space="preserve">Se realiza socialización del manual de caracterización de usuarios de la Entidad </t>
    </r>
  </si>
  <si>
    <r>
      <t xml:space="preserve">Transformaciones Culturales: Radicado N. 20209000124913. </t>
    </r>
    <r>
      <rPr>
        <sz val="10"/>
        <color rgb="FF000000"/>
        <rFont val="Arial"/>
        <family val="2"/>
      </rPr>
      <t>Mediante Orfeo 20207000153783 se evidencia el acta de reunión de socialización de la caracterización.</t>
    </r>
  </si>
  <si>
    <t>Aplicar encuesta de satisfacción de usuarios (trámites derivados de la Personaría Jurídica y lo propio de la Inspección, Vigilancia y Control a las ESAL).</t>
  </si>
  <si>
    <t>Medir la satisfacción de  los usuarios.</t>
  </si>
  <si>
    <t>Número de encuestas aplicadas en el mes/ número de encuestas con calificación mayor a 4.0</t>
  </si>
  <si>
    <t>Proyecto de inversión  y gastos funcionamiento</t>
  </si>
  <si>
    <r>
      <t xml:space="preserve">La </t>
    </r>
    <r>
      <rPr>
        <sz val="10"/>
        <color rgb="FFFF0000"/>
        <rFont val="Arial"/>
        <family val="2"/>
      </rPr>
      <t>Dirección de Personas Jurídicas</t>
    </r>
    <r>
      <rPr>
        <sz val="10"/>
        <color rgb="FF000000"/>
        <rFont val="Arial"/>
        <family val="2"/>
      </rPr>
      <t xml:space="preserve"> ha aplicado la encuesta a los usuarios que requieren orientación relacionada con los tramites de competencia de la Dirección para los meses enero y febrero de 2020 a partir del 19 de marzo de 2020 no ha sido posible aplicar las encuestas, teniendo en cuenta la contingencia sanitaria ocasionada por el COVID-19</t>
    </r>
  </si>
  <si>
    <t>meses de enero y febrero de 2020</t>
  </si>
  <si>
    <t>Radicados Orfeo Nos. 20202300013283; 20202300013293; 20202300032413; 20202300032423</t>
  </si>
  <si>
    <t xml:space="preserve">Para la presente actividad se evidencia cumplimiento para los meses de enero y febrero de la vigencia 2020, los meses de marzo y abril no se pudieron evidenciar en la carpeta drive, por lo que el cumplimiento de la actividad se da forma parcial. </t>
  </si>
  <si>
    <t>Se recomienda dar cumplimiento a las actividades como fueron establecidas en PAAC, en los tiempos definidos para el desarrollo de esta.</t>
  </si>
  <si>
    <t>Divulgar las pautas jurídicas y elementos cualificativos, para el adecuado manejo de las PQRS y del SDQS, al interior de la entidad.</t>
  </si>
  <si>
    <t>Información del adecuado tratamiento de las PQRS.</t>
  </si>
  <si>
    <t>Dirección de Gestión Corporativa – Atención al Ciudadano.</t>
  </si>
  <si>
    <t>Un documento teniendo en cuenta el reporte de la Dirección Distrital de calidad del servicio de la Alcaldía Mayor.</t>
  </si>
  <si>
    <t>A demanda</t>
  </si>
  <si>
    <t xml:space="preserve">Se realiza oficio informativo a los auxiliares adiministrativos y a los encargados de tramitar las PQRS sobre algunas pautas jurídicas y de gestión de las plataformas. </t>
  </si>
  <si>
    <t>Mediante ORFEO 20207000064443 se evidencia el eguimiento a esta actividad</t>
  </si>
  <si>
    <t>Se da cumplimiento a la actividad mediante memorando No. 20207000064443 del 22 de abril de 2020</t>
  </si>
  <si>
    <t xml:space="preserve">mayo, junio y julio de 2020 </t>
  </si>
  <si>
    <t xml:space="preserve">Mediante ORFEOS 20207000107023, 20207000107013, 20207000093633, 20207000093643 se evidencia el seguimiento a esta actividad </t>
  </si>
  <si>
    <t>Capacitar a los informadores de los puntos de atención, para reforzar y actualizar temas concernientes al sector cultura recreación y Deporte.</t>
  </si>
  <si>
    <t>Cualificación del personal, en los puntos de atención.</t>
  </si>
  <si>
    <t>Dos (2) capacitaciones a los informadores turísticos, con la presencia de funcionarios de diferentes áreas de la Entidad.</t>
  </si>
  <si>
    <t xml:space="preserve">Se pretende realizar la capacitación en el segundo semestre de 2020 </t>
  </si>
  <si>
    <t>Segundo semestre 2020.</t>
  </si>
  <si>
    <t xml:space="preserve">N.A </t>
  </si>
  <si>
    <t xml:space="preserve">Se realiza capacitación al personal de correspondencia de la secretaría de Cultura, Recreación y Deporte </t>
  </si>
  <si>
    <t xml:space="preserve">Mediante correos electrónicos radicados bajo el ORFEO 20207100060272 se da cuenta de la capacitación realizada en temas de atención al ciudadano. También se cuenta con captura de pantalla de la capacitación. </t>
  </si>
  <si>
    <t>Integrar el sistema de Gestión documental de la SCRD con la plataforma Bogotá te escucha -Sistema Distrital de quejas y soluciones.</t>
  </si>
  <si>
    <t>Funcionamiento del webservice</t>
  </si>
  <si>
    <t>Dirección de Gestión Corporativa – Atención al Ciudadano- Grupo interno de sistemas-Grupo interno de recursos físicos.</t>
  </si>
  <si>
    <t>Mecanismo de interoperabilidad instalado y en funcionamiento</t>
  </si>
  <si>
    <t xml:space="preserve">Proyecto de inversión </t>
  </si>
  <si>
    <t xml:space="preserve">A la fecha de han llevado a cabo mesas de trabajo con la oficina de sistemas, gestión documental, atención al ciudadano y los responsables de la Alcaldía Mayor para realizar la integración de la plataforma Bogotá te Escucha con el sistema ORFEO de la Entidad.                                                                                                                       Reporte a 30/04/ 2020: Se envió correo electrónico a la Oficina de Atención al Ciudadano de SCRD (Estefanie Paz) con copia a Gestión Documental (Wilmar Montoya) en el mes de enero del 2020, informando que ya se encontraba listo el desarrollo para pruebas y solicitando  el envio de un correo a la Dirección Distrital de Calidad del Servicio de la Secretaría General soportepeticiones@alcaldiabogota.gov.co  solicitando el respectivo usuario de pruebas.
</t>
  </si>
  <si>
    <t xml:space="preserve">29 de juno de 2020 </t>
  </si>
  <si>
    <t>Correo electrónicos adjuntos en las carpetas de evidencias</t>
  </si>
  <si>
    <t>A la fecha se realiza una nueva mesa de trabajo para establecer unos tiempos, para la puesta en funcionamiento de la integración de las dos plataformas .</t>
  </si>
  <si>
    <t xml:space="preserve">Mediante orfeo 20207000126153 se deja evidencia de la reunión sostenida con el Grupo de sistemas y el grupo de recursos físicos, en el cual se establecieron fases para relizar esta actividad. </t>
  </si>
  <si>
    <t>Subcomponente 3
Talento Humano</t>
  </si>
  <si>
    <t>3.1</t>
  </si>
  <si>
    <t xml:space="preserve">Incluir en el plan de capacitación de esta Secretaría, una jornada asociada a la prestación del servicio de los funcionarios encargados del tramite y manejo de PQRS.- Atención al ciudadano </t>
  </si>
  <si>
    <t>Una (1) capacitación enfocada al servicio.- Atención al ciudadano</t>
  </si>
  <si>
    <t>Dirección de Gestión Corporativa- Atención al ciudadano y Grupo Interno de Recursos Humanos</t>
  </si>
  <si>
    <t>Plan Institucional de Capacitación 2020</t>
  </si>
  <si>
    <t xml:space="preserve">En el plan de capacitación de la Secretaría Distrital de Cultura, Recreación y Deporte se incluye una capacitación enfocada al manejo y trámite de peticiones ciudadanas, incluyendo el manejo de las plataformas ORFEO Y SDQS. </t>
  </si>
  <si>
    <t xml:space="preserve">Mediante orfeo   20197300245593 se evidencia la programación de esta actividad entre agosto y septiembre de 2020 (Plan de Capacitación 2020) </t>
  </si>
  <si>
    <t>Se recomienda establecer una fecha especifica, que permita evaluar el cumplimiento de la actividad.</t>
  </si>
  <si>
    <t xml:space="preserve">En el plan de capacitación de la Secretaría de Cultura se incluye una capacitación enfocada al manejo y trámite de peticiones ciudadanas, incluyendo el manejo de las plataformas ORFEO Y SDQS. </t>
  </si>
  <si>
    <t>Mediante orfeos 20207300140643 y 20207300148873 se evidencia la realización de las capacitaciones para servidores de la Entidad</t>
  </si>
  <si>
    <t>Subcomponente 4
Normativo y procedimental</t>
  </si>
  <si>
    <t>Actualizar  los trámites y otros procedimientos administrativos (SUIT y Guía de trámites y servicios).</t>
  </si>
  <si>
    <t>Información actualizada en el SUIT y Guía de trámites(Acta)</t>
  </si>
  <si>
    <t>Dirección de Gestión Corporativa – Atención al Ciudadano - ESAL.</t>
  </si>
  <si>
    <t>Dos (2) revisiones en el año.</t>
  </si>
  <si>
    <t>Junio y diciembre del 2020</t>
  </si>
  <si>
    <t xml:space="preserve">Mediante ORFEO 20207100023592 el 30 de marzo de 2020 la Dirección de plaenación informa que se aplaza el  taller sobre orientaciones y directrices de las políticas de Racionalización de Trámites y Participación Ciudadana.  </t>
  </si>
  <si>
    <t xml:space="preserve">junio y diciembre de 2020 </t>
  </si>
  <si>
    <t xml:space="preserve">ORFEO No.  20207100023592 </t>
  </si>
  <si>
    <t xml:space="preserve">Se debe realizar un nuevo inventario de trámites </t>
  </si>
  <si>
    <t>4.2</t>
  </si>
  <si>
    <t>Realizar una muestra mensual de 5 derechos de petición y evaluar la calidad de las respuestas que emite la Secretaría, de acuerdo con los seguimientos que realiza la Subsecretaría del servicio a la ciudadanía de la Secretaría General.</t>
  </si>
  <si>
    <t>Oficio dirigido a las áreas sobre la muestra realizada, verificando la calidad de las respuestas.</t>
  </si>
  <si>
    <t>Seguimiento realizado a 5 respuestas emitidas por las áreas.</t>
  </si>
  <si>
    <t>Se realiza el 15 día hábil de cada mes con relación a las PQRS del mes anterior.</t>
  </si>
  <si>
    <t>A la fecha el insumo con el cual se realizaban estos oficios no se han podido hacer por cuanto la Secretaría General no ha enviado el consolidado de peticiones respondidas por fuera de los parámetros establecidos.</t>
  </si>
  <si>
    <t>A la fecha de corte no se pudo evidenciar el cumplimiento de la actividad.</t>
  </si>
  <si>
    <t xml:space="preserve">Se recomienda el desarrollo de la actividad dentro de los tiempos contemplados en el PAAC, y dentro de los tiempos establecidos. </t>
  </si>
  <si>
    <t>Según el reporte recibido por parte de la Secretaría General se elaboran oficios de seguimiento a las áreas, con el fin de evaluar las respuestas emitidas a los derechos de petición bajo los criterios de calidad, oportunidad, coherencia y claridad.</t>
  </si>
  <si>
    <t>Abril y mayo 2020</t>
  </si>
  <si>
    <t xml:space="preserve">A través de los ORFEOS 20207000093633, 20207000093643,20207000107013,20207000107023 se realiza el seguimiento a las áreas de las respuestas emitida a los derechos de petición, con base en el informe que remite la Secretaría General. </t>
  </si>
  <si>
    <t>4.3</t>
  </si>
  <si>
    <t>Actualizar el procedimiento de atención al ciudadano.</t>
  </si>
  <si>
    <t>Procedimiento actualizado y publicado.</t>
  </si>
  <si>
    <t>Una (1) revisión del procedimiento y actualización por año.</t>
  </si>
  <si>
    <t>El procedimiento tendrá unos ajustes en la vigencia 2020 y se llevará a cabo en cumplimiento a la fecha establecida</t>
  </si>
  <si>
    <t>Mediante orfeo se envía a la Dirección de planeación la solicitud de modificación del procedimiento de atención al ciudadano Julio 2020.</t>
  </si>
  <si>
    <t xml:space="preserve">Orfeo 2020700012113 de 27 de julio de 2020 </t>
  </si>
  <si>
    <t>4.4</t>
  </si>
  <si>
    <t>Publicar las propuestas normativas propias del sector en el link de transparencia / otras publicaciones/ agenda normativa, de la página web de la entidad.</t>
  </si>
  <si>
    <t>Decreto Distrital</t>
  </si>
  <si>
    <t>Jefe Oficina Asesora de Jurídica y su equipo de trabajo</t>
  </si>
  <si>
    <t>A demanda de las dependencias y entidades adscritas y vinculada</t>
  </si>
  <si>
    <t xml:space="preserve">Gastos de funcionamiento </t>
  </si>
  <si>
    <t>Durante el período no se han adelantado propuestas normativas, de iniciativa sectorial, se expidieron los decretos 825 y 848 de 2019, que se publicaron en normatividad jurídica y el Decreto 859 de 31 de diciembre  de 2019 el cual se publicó inmediatamente se tuvo conocimiento del mismo, como quiera otorgó facultades a la SCRD. No se participó en la elaboración normativa de estos actos.
Se expidieron 13 Resoluciones con ocasión del COVID 19 y se estableció la vigencia a partir del día siguiente a la publicación, la cual se ordenó en el mismo acto.</t>
  </si>
  <si>
    <t xml:space="preserve">del 1 de enero al 30 de abril </t>
  </si>
  <si>
    <t>https://www.culturarecreacionydeporte.gov.co/es/scrd-transparente/normatividad/normatividad-juridica</t>
  </si>
  <si>
    <t xml:space="preserve">A la fecha no se han adelantado propuestas propias del sector, por lo anterior, a la fecha no se ha dado cumplimiento a la actividad propuesta. </t>
  </si>
  <si>
    <t xml:space="preserve">Se han presentado a consideración de los ciudadanos dos propuestas normativas compuestas de proyecto de Decreto y la exposición de motivos. La primera "Por el cual se crea el Consejo Consultivo para el Fomento Cultural, Artístico y Patrimonial”, y la segunda "Por medio del cual se modifica el literal c del artículo 21 del Decreto Distrital 863 de 2019 “Por medio del cual se actualiza el Sistema Distrital de Formación Artística y Cultural - SIDFAC, y se reglamentan los Centros de Formación Artística y Cultural” y se dictan otras disposiciones.” 
En cumplimiento de lo establecido en el numeral 8 del artículo 8 de la Ley 1437 de 2011, el proyecto de Decreto fue durante mínimo 5 días, en la página web de la Secretaría Distrital de Cultura, Recreación y Deporte, en el 
el fin de recibir opiniones, sugerencias o propuestas alternativas. Para el efecto se informó que el correo en el que se recibirían las mismas es: lia.cabarcas@scrd.gov.co o martha.reyes@scrd.gov.co </t>
  </si>
  <si>
    <t>De 1 de mayo a 31 de agosto</t>
  </si>
  <si>
    <t>https://www.culturarecreacionydeporte.gov.co/es/scrd-transparente/agenda-normativa</t>
  </si>
  <si>
    <t>Subcomponente 5
Relacionamiento con el ciudadano</t>
  </si>
  <si>
    <t>Realizar informe  mensual de las encuestas de calidad y percepción a la ciudadania con respecto a la satisfacción y accesibilidad de la oferta institucional y el servicio recibido.</t>
  </si>
  <si>
    <t>Informe mensual.</t>
  </si>
  <si>
    <t>Cantidad de encuestas aplicadas en el mes en el Punto de Información Centro Histórico.</t>
  </si>
  <si>
    <t>Se realiza el quinto día hábil de cada mes.</t>
  </si>
  <si>
    <t xml:space="preserve">Se realiza un consolidado de los registros de consultas y calificación de los servicios prestados por la Entidad </t>
  </si>
  <si>
    <t xml:space="preserve">ORFEO 20207000043903 , 20207000014273 ,y 20207000014263 </t>
  </si>
  <si>
    <t>Los soportes o evidencias no cumplen con el desarrollo de la actividad propuesta, de igual manera el indicador no guarda coherencia con la actividad.</t>
  </si>
  <si>
    <t>ORFEO 20207000061273 , 20207000061303, 20207000071583 y 20207000071593 .</t>
  </si>
  <si>
    <t>Subcomponente 1 Lineamientos de Transpa- rencia Activa</t>
  </si>
  <si>
    <t xml:space="preserve">Publicar Organigrama en la página web -explicando la composición de la estructura organizacional, señalando las funciones que desarrolla cada área o dependencia o grupos de trabajo-.
</t>
  </si>
  <si>
    <t>Organigramas publicados.</t>
  </si>
  <si>
    <t>Oficina Asesora de Comunicaciones.</t>
  </si>
  <si>
    <t>Un (1) Organigrama actualizado</t>
  </si>
  <si>
    <t>28 de mayo del 2020</t>
  </si>
  <si>
    <t>La actualización del organigrama se realizo finalizando febrero (28 de febrero) y en el transcurso de marzo se fueron actualizando con nuevos nombramientos, la ultima se realizo el 20 de marzo el siguiente es el link https://www.culturarecreacionydeporte.gov.co/es/institucion/organigrama-SCRD</t>
  </si>
  <si>
    <t>https://www.culturarecreacionydeporte.gov.co/es/institucion/organigrama-SCRD</t>
  </si>
  <si>
    <t>Se dio cumplimiento a la actividad propuesta, dentro del tiempo planificado, como se puede evidenciar a través del enlace https://www.culturarecreacionydeporte.gov.co/es/institucion/organigrama-SCRD.</t>
  </si>
  <si>
    <t>Publicar el Informe de Gestión Anual de la SCRD de finalización de vigencia 2019.</t>
  </si>
  <si>
    <t>Informe de Gestión Anual 2019, publicado.</t>
  </si>
  <si>
    <t>Dirección de Planeación (Direccionamiento Estratégico)</t>
  </si>
  <si>
    <t>Un (1) Informe de Gestión Anual Publicado publicado.</t>
  </si>
  <si>
    <t>Gastos de funcionamiento.</t>
  </si>
  <si>
    <r>
      <rPr>
        <b/>
        <sz val="10"/>
        <color rgb="FFFF00FF"/>
        <rFont val="Arial"/>
        <family val="2"/>
      </rPr>
      <t>Direccionamiento Estratégico:</t>
    </r>
    <r>
      <rPr>
        <sz val="10"/>
        <color rgb="FF000000"/>
        <rFont val="Arial"/>
        <family val="2"/>
      </rPr>
      <t xml:space="preserve"> se publica Informe de Gestión de la SCRD de cierre de 2019</t>
    </r>
  </si>
  <si>
    <t>Se dio cumplimiento a la actividad propuesta, dentro del tiempo planificado, como se puede evidenciar a través del enlace https://www.culturarecreacionydeporte.gov.co/es/scrd-transparente/planeacion/programas-y-proyectos-en-ejecucion-proyectos-de-inversion</t>
  </si>
  <si>
    <r>
      <rPr>
        <b/>
        <sz val="10"/>
        <color rgb="FFFF00FF"/>
        <rFont val="Arial"/>
        <family val="2"/>
      </rPr>
      <t>Direccionamiento Estratégico:</t>
    </r>
    <r>
      <rPr>
        <sz val="10"/>
        <color rgb="FF000000"/>
        <rFont val="Arial"/>
        <family val="2"/>
      </rPr>
      <t xml:space="preserve"> se publica Informe de Gestión de la SCRD de cierre de 2019</t>
    </r>
  </si>
  <si>
    <r>
      <t xml:space="preserve">24/01/2020
</t>
    </r>
    <r>
      <rPr>
        <sz val="10"/>
        <color rgb="FFFF0000"/>
        <rFont val="Arial"/>
        <family val="2"/>
      </rPr>
      <t>NOTA: POR FAVOR VERIFICAR EL LINK PORQUE POR EL PESO DEL ARCHIVO NO PERMITE ADJUNTARLO AL DRIVE. GRACIAS</t>
    </r>
  </si>
  <si>
    <t>Publicar el Informe de Gestión Mensual (cuantitativo) y trimestral (cualitativo) de la SCRD</t>
  </si>
  <si>
    <t>Informe de gestión mensual y trimestral publicado.</t>
  </si>
  <si>
    <t>Doce (12) informes de gestión cuantitativos mensuales publicados.
Cuatro (4) informes de gestión cualitativos trimestrales publicados.</t>
  </si>
  <si>
    <t>Máximo día 25 de cada mes</t>
  </si>
  <si>
    <t>No se reporta avance de la actividad propuesta.</t>
  </si>
  <si>
    <t>Se recomienda dar cumplimiento a las actividades relacionadas en el PAAC, dentro de los tiempos establecidos en el mismo.</t>
  </si>
  <si>
    <r>
      <rPr>
        <b/>
        <sz val="10"/>
        <color rgb="FFFF00FF"/>
        <rFont val="Arial"/>
        <family val="2"/>
      </rPr>
      <t>Direccionamiento Estratégico:</t>
    </r>
    <r>
      <rPr>
        <sz val="10"/>
        <color rgb="FF000000"/>
        <rFont val="Arial"/>
        <family val="2"/>
      </rPr>
      <t xml:space="preserve"> se publican informes cuantitativos de la SCRD en 2020. En el mes de junio no se realiza informe porque es proceso de armonización por la entrada en vigencia del nuevo Plan de Desarrollo</t>
    </r>
  </si>
  <si>
    <r>
      <t xml:space="preserve">a 31 de julio de 2020
</t>
    </r>
    <r>
      <rPr>
        <sz val="10"/>
        <color rgb="FFFF0000"/>
        <rFont val="Arial"/>
        <family val="2"/>
      </rPr>
      <t>NOTA: En el mes de junio no se realiza informe porque es proceso de armonización por la entrada en vigencia del nuevo Plan de Desarrollo</t>
    </r>
  </si>
  <si>
    <t>Publicar el Plan de Acción (Presupuestal) mensualmente.</t>
  </si>
  <si>
    <t>Plan de Acción mensual publicado.</t>
  </si>
  <si>
    <t>Doce (12) Planes de Acción presupuestales publicados.</t>
  </si>
  <si>
    <t>Máximo día 10 de cada mes</t>
  </si>
  <si>
    <r>
      <rPr>
        <b/>
        <sz val="10"/>
        <color rgb="FFFF00FF"/>
        <rFont val="Arial"/>
        <family val="2"/>
      </rPr>
      <t>Direccionamiento Estratégico:</t>
    </r>
    <r>
      <rPr>
        <sz val="10"/>
        <color rgb="FF000000"/>
        <rFont val="Arial"/>
        <family val="2"/>
      </rPr>
      <t xml:space="preserve"> se publica plan de acción </t>
    </r>
  </si>
  <si>
    <t>https://www.culturarecreacionydeporte.gov.co/es/scrd-transparente/planeacion/plan-de-gasto-publico-plan-de-accion</t>
  </si>
  <si>
    <t>Se dio cumplimiento a la actividad propuesta, dentro del tiempo planificado, como se puede evidenciar a través del enlace https://www.culturarecreacionydeporte.gov.co/es/scrd-transparente/planeacion/plan-de-gasto-publico-plan-de-accion</t>
  </si>
  <si>
    <r>
      <rPr>
        <b/>
        <sz val="10"/>
        <color rgb="FFFF00FF"/>
        <rFont val="Arial"/>
        <family val="2"/>
      </rPr>
      <t>Direccionamiento Estratégico:</t>
    </r>
    <r>
      <rPr>
        <sz val="10"/>
        <color rgb="FF000000"/>
        <rFont val="Arial"/>
        <family val="2"/>
      </rPr>
      <t xml:space="preserve"> se publica plan de acción </t>
    </r>
  </si>
  <si>
    <r>
      <t xml:space="preserve">A julio 31 de 2020
</t>
    </r>
    <r>
      <rPr>
        <sz val="10"/>
        <color rgb="FFFF0000"/>
        <rFont val="Arial"/>
        <family val="2"/>
      </rPr>
      <t>NOTA: En el mes de junio no se realiza plan de acción porque es proceso de armonización por la entrada en vigencia del nuevo Plan de Desarrollo</t>
    </r>
  </si>
  <si>
    <t>Publicar la última versión de los documentos de formulación de los proyectos de inversión y Fichas EBI.</t>
  </si>
  <si>
    <t>Documento de formulación por proyecto de inversión publicados
Fichas EBI publicadas.</t>
  </si>
  <si>
    <t>Últimas versiones de los documentos de formulación y fichas EBI publicadas.</t>
  </si>
  <si>
    <t>Se realiza a solicitud de los proyectos de inversión</t>
  </si>
  <si>
    <r>
      <rPr>
        <b/>
        <sz val="10"/>
        <color rgb="FFFF00FF"/>
        <rFont val="Arial"/>
        <family val="2"/>
      </rPr>
      <t>Direccionamiento Estratégico:</t>
    </r>
    <r>
      <rPr>
        <sz val="10"/>
        <color rgb="FF000000"/>
        <rFont val="Arial"/>
        <family val="2"/>
      </rPr>
      <t xml:space="preserve"> se publica documentos de formulación y fichas EBI actualizadas </t>
    </r>
  </si>
  <si>
    <t>https://www.culturarecreacionydeporte.gov.co/es/scrd-transparente/planeacion/fichas-ebi-d</t>
  </si>
  <si>
    <t xml:space="preserve">Se dio cumplimiento a la actividad propuesta, de acuerdo a las solicitudes realizadas, por los gerentes de los proyectos de inversión, como se puede evidenciar a través del enlace, https://www.culturarecreacionydeporte.gov.co/es/scrd-transparente/planeacion/fichas-ebi-d </t>
  </si>
  <si>
    <r>
      <rPr>
        <b/>
        <sz val="10"/>
        <color rgb="FFFF00FF"/>
        <rFont val="Arial"/>
        <family val="2"/>
      </rPr>
      <t>Direccionamiento Estratégico:</t>
    </r>
    <r>
      <rPr>
        <sz val="10"/>
        <color rgb="FF000000"/>
        <rFont val="Arial"/>
        <family val="2"/>
      </rPr>
      <t xml:space="preserve"> se publica documentos de formulación y fichas EBI actualizadas </t>
    </r>
  </si>
  <si>
    <t>A julio 31 de 2020</t>
  </si>
  <si>
    <t>Publicar el Plan Anticorrupción y de Atención al Ciudadano 2020 – PAAC.</t>
  </si>
  <si>
    <t xml:space="preserve"> Plan Anticorrupción y de Atención al Ciudadano 2020 – PAAC Publicado.</t>
  </si>
  <si>
    <t>Dirección de Planeación (Mejora Continua).</t>
  </si>
  <si>
    <t>Un (1) documento de PAAC, matriz de componentes y mapa de riesgos de corrupción publicado.</t>
  </si>
  <si>
    <t>29 al 31 de enero de 2020</t>
  </si>
  <si>
    <r>
      <rPr>
        <b/>
        <sz val="10"/>
        <color rgb="FF9900FF"/>
        <rFont val="Arial"/>
        <family val="2"/>
      </rPr>
      <t xml:space="preserve">Mejora Continua: </t>
    </r>
    <r>
      <rPr>
        <sz val="10"/>
        <color rgb="FF000000"/>
        <rFont val="Arial"/>
        <family val="2"/>
      </rPr>
      <t xml:space="preserve">Se publica documento de PAAC con  anexos - matrices de componentes y rmapa de riesgos de corrupción Orfeo no. 20205000011303. </t>
    </r>
  </si>
  <si>
    <t>Enero del 2020</t>
  </si>
  <si>
    <r>
      <t xml:space="preserve">20205000011303
</t>
    </r>
    <r>
      <rPr>
        <u/>
        <sz val="10"/>
        <color rgb="FF1155CC"/>
        <rFont val="Arial"/>
        <family val="2"/>
      </rPr>
      <t>https://www.culturarecreacionydeporte.gov.co/es/scrd-transparente/plan-anticorrupcion-y-de-atencion-al-ciudadano-historico</t>
    </r>
  </si>
  <si>
    <t>Se da cumplimiento a la actividad de acuerdo con el radicado No. 20205000011303 del 29 de enero del 2020.</t>
  </si>
  <si>
    <t>1.7</t>
  </si>
  <si>
    <t>Publicar el  informe de ejecución presupuestal de vigencia de gastos e inversiones.</t>
  </si>
  <si>
    <t>Informes publicados mensualmente.</t>
  </si>
  <si>
    <t>Grupo Interno de Recursos Financieros</t>
  </si>
  <si>
    <t>Doce (12)  informes publicados anuales.</t>
  </si>
  <si>
    <t>Gastos de funcionamiento.- proyectos de inversión.</t>
  </si>
  <si>
    <t>Décimo día hábil del mes siguiente (Artículo 31 - Decreto 826 de 2018).</t>
  </si>
  <si>
    <t>Se publica en el Link de Transparencia de la Web de la SCRD,  los informes de ejecución presupuestal de vigencia de gastos e inversiones de los meses de diciembre 2019, enero, febrero y marzo de 2020.</t>
  </si>
  <si>
    <t>https://www.culturarecreacionydeporte.gov.co/es/scrd-transparente//presupuesto/ejecucion-presupuestal-historica-anual</t>
  </si>
  <si>
    <t>Se dio cumplimiento a la actividad propuesta, dentro del tiempo planificado, como se puede evidenciar a través del enlace https://www.culturarecreacionydeporte.gov.co/es/scrd-transparente//presupuesto/ejecucion-presupuestal-historica-anual</t>
  </si>
  <si>
    <t>Se publica en el Link de Transparencia de la Web de la SCRD,  los informes de ejecución presupuestal de vigencia de gastos e inversiones de los meses de abril, mayo, junio y julio de 2020.</t>
  </si>
  <si>
    <t>1.8</t>
  </si>
  <si>
    <t>Publicar el  informe de ejecución presupuestal de reservas de gastos e inversiones.</t>
  </si>
  <si>
    <t>Se publica en el Link de Transparencia de la Web de la SCRD,  los informes de ejecución presupuestal de reservas de gastos e inversiones de los meses de diciembre 2019, enero, febrero y marzo de 2020.</t>
  </si>
  <si>
    <t>Se publica en el Link de Transparencia de la Web de la SCRD,  los informes de ejecución presupuestal de reserva de gastos e inversiones de los meses de abril, mayo, junio y julio de 2020.</t>
  </si>
  <si>
    <t>1.9</t>
  </si>
  <si>
    <t>Publicar el informe de SIVICOF.</t>
  </si>
  <si>
    <t>El segundo día hábil después de radicado el informe en la Contraloría de Bogotá</t>
  </si>
  <si>
    <t>Se publica en el Link de Transparencia de la Web de la SCRD,  los informes de SIVICOF de los meses de diciembre 2019, enero, febrero y marzo de 2020.</t>
  </si>
  <si>
    <t>https://www.culturarecreacionydeporte.gov.co/es/scrd-transparente/presupuesto/presupuesto-general</t>
  </si>
  <si>
    <t>Se dio cumplimiento a la actividad propuesta, dentro del tiempo planificado, como se puede evidenciar a través del enlace https://www.culturarecreacionydeporte.gov.co/es/scrd-transparente/presupuesto/presupuesto-general</t>
  </si>
  <si>
    <t>Se publica en el Link de Transparencia de la Web de la SCRD,  los informes de SIVICOF de los meses de abril, mayo, junio y julio de 2020.</t>
  </si>
  <si>
    <t>Publicar los estados financieros.</t>
  </si>
  <si>
    <t>Informes publicados Trimestrales.</t>
  </si>
  <si>
    <t>Cuatro (4) estados financieros publicados anuales.</t>
  </si>
  <si>
    <t>El 30 del mes siguiente al cierre.</t>
  </si>
  <si>
    <t>Se publica en el Link de Transparencia de la Web de la SCRD,  los Estados Financieros trimestrales con corte a diciembre 2019.
Con relación a los Estados Financieros con corte a marzo de 2020, se publica la Circular No. 14 del 3 de abril de 2020, que con motivo de la emergencia sanitaria por causa de la pandemia del conavirus COVID-19, LA scrd se acoge a la Resolución No. 079 del 30 de marzo de 2020 emitída por la Contaduría General de la Nación, por el cual  se prorroga el plazo para la publicación dentro de los tres (3) meses siguientes al mes informado.</t>
  </si>
  <si>
    <t>https://www.culturarecreacionydeporte.gov.co/es/scrd-transparente/presupuesto/estados-financieros</t>
  </si>
  <si>
    <t>De acuerdo con lo estipulado en Circular No. 014 de 03 de abril de 2020 "PUBLICACIÓN INFORMES FINANCIEROS Y CONTABLES ENERO-MARZO DE 2020", la actividad se realizara seguimiento en el próximo cuatrimestre.</t>
  </si>
  <si>
    <t>Se publica en el Link de Transparencia de la Web de la SCRD,  los Estados Financieros trimestrales con corte a marzo y junio 2020.</t>
  </si>
  <si>
    <t>1.12</t>
  </si>
  <si>
    <t>Publicar el plan de mejoramiento.</t>
  </si>
  <si>
    <t>Plan de mejoramiento publicado.</t>
  </si>
  <si>
    <t xml:space="preserve">Jefe Oficina de Control Interno </t>
  </si>
  <si>
    <t xml:space="preserve">Una (1) Publicación </t>
  </si>
  <si>
    <t>Se recibió informe de auditoria regular en el mes de abril, para el mes de mayo se realizara la publicación del plan de mejoramiento.</t>
  </si>
  <si>
    <t>1.13</t>
  </si>
  <si>
    <t>Publicar el informe pormenorizado del estado de control interno.</t>
  </si>
  <si>
    <t>Informes pormenorizados de control interno publicados.</t>
  </si>
  <si>
    <t>Dos (2) Publicaciones de seguimientos</t>
  </si>
  <si>
    <t>Semestral, en fechas: Enero 31/20 y Julio 31/2020</t>
  </si>
  <si>
    <t>Se dio cumplimiento a la actividad, con la publicación del informe pormenorizado, como se evidencia a través del enlace https://www.culturarecreacionydeporte.gov.co/es/scrd-transparente/control/reportes-de-control-interno</t>
  </si>
  <si>
    <t>1.15</t>
  </si>
  <si>
    <t>Publica en la página WEB de la entidad de la totalidad de los contratos suscritos durante el mes, y de los contratos de prestación de servicios.</t>
  </si>
  <si>
    <t>Contratación celebrada</t>
  </si>
  <si>
    <t>Auxiliar Administrativo de la OAJ - Grupo Interno de Contratos</t>
  </si>
  <si>
    <t>IND-JUR-02 Elaboración de contratos solicitados a la OAJ por los diferentes  procesos de la entidad 
(Bimestral)</t>
  </si>
  <si>
    <t>Gastos de funcionamiento y proyecto de inversión.</t>
  </si>
  <si>
    <t>Dentro de los 8 primeros días hábiles de cada mes</t>
  </si>
  <si>
    <t>La Oficina Asesora Jurídica alimenta una base de datos con todos los contratos que suscribe la entidad. Dicha base de datos está disponible para los funcionarios de la Secretaría y para la ciudadanía en general, información a la que regularmente acceden tanto entes de control como ciudadanos en virtud del derecho de petición. También se publica en el botón de transparencia de la página web de la entidad por parte de la OAJ la información de los contratos suscritos mensualmente en un ejercicio de transparencia de la ejecución de los recursos públicos por concepto de contratos.</t>
  </si>
  <si>
    <t>Publicación  
Diciembre 2019 - 
Enero 2020 -
Febrero 2020 -  
Marzo 2020 - 
Abril (en proceso de revisión del reporte a publicar)</t>
  </si>
  <si>
    <t>Página web de la entidad:
https://www.culturarecreacionydeporte.gov.co/es/scrd-transparente/contratacion/publicacion-de-la-ejecucion-de-contratos
Carpeta de evidencias en Drive:
https://drive.google.com/drive/folders/1teqISNT00uQxRU_XSmWXLU8Ihv-pMjzD</t>
  </si>
  <si>
    <t>Se da cumplimiento a la actividad con la publicación de los contratos de prestación de servicios celebrados, como se observa a través del enlace https://www.culturarecreacionydeporte.gov.co/es/scrd-transparente/contratacion/publicacion-de-la-ejecucion-de-contratos</t>
  </si>
  <si>
    <t>1.16</t>
  </si>
  <si>
    <t>Publicar la Resolución de apertura programa distrital de estímulos, términos y condiciones de participación ,formularios de inscripción, inscritos</t>
  </si>
  <si>
    <t>Resolución de apertura programa distrital de estímulos publicada.</t>
  </si>
  <si>
    <t># de Resoluciones de aperturaPublicadas/ # de Convocatorias</t>
  </si>
  <si>
    <t>Proyecto de inversión</t>
  </si>
  <si>
    <t>Una vez se realice la apertura de los concursos respectivos</t>
  </si>
  <si>
    <t>Se recomienda definir unas fechas específicas que permitan evaluar el cumplimiento de la actividad, de manera objetiva.</t>
  </si>
  <si>
    <t>Se hizo la publicación de las Resoluciones de apertura correspondiente a las 29 convocatorias</t>
  </si>
  <si>
    <t>Febrero  - Agosto 2020</t>
  </si>
  <si>
    <t>Se cargo la información en la carpeta Drive</t>
  </si>
  <si>
    <t>1.17</t>
  </si>
  <si>
    <t xml:space="preserve">Publicar los diferentes listados que hacen parte del proceso de convocatoria del programa Distrital de estímulos. </t>
  </si>
  <si>
    <t>Listado de postulaciones habilitadas para evaluación, no habilitadas para evaluación y con documentos por subsanar debidamente publicados.</t>
  </si>
  <si>
    <t xml:space="preserve">Publicación de los listados correspondientes por convocatoria </t>
  </si>
  <si>
    <t>Se publica en el micrositio de los concursos de acuerdo al cronograma del respectivo concurso</t>
  </si>
  <si>
    <t xml:space="preserve">Se publicaron los siguientes listados:
25 Listado de inscritos
24 Listados de Habilitado, rechazados y documentos por subsanar 
24 Listado definitivo de habilitados y rechazados
</t>
  </si>
  <si>
    <t>Febrero - Agosto 2020</t>
  </si>
  <si>
    <t>1.18</t>
  </si>
  <si>
    <t>Publicar la Resolución de los ganadores del programa Distrital de estímulos.</t>
  </si>
  <si>
    <t>Listado de ganadores publicados.</t>
  </si>
  <si>
    <t># de Resoluciones de ganadores Publicadas/ # de Convocatorias</t>
  </si>
  <si>
    <t>Se hizo la publicación de las Resoluciones de Ganadores correspondiente a 15 convocatorias</t>
  </si>
  <si>
    <t>1.19</t>
  </si>
  <si>
    <t>Divulgar la información del evento de reconocimiento ganadores concursos 2020 del programa Distrital de estímulos.</t>
  </si>
  <si>
    <t>Evento de reconocimiento debidamente divulgado.</t>
  </si>
  <si>
    <t xml:space="preserve">Un (1) evento de reconocimiento </t>
  </si>
  <si>
    <t>No se desarrollaron actividades  para este componente</t>
  </si>
  <si>
    <t>1.20</t>
  </si>
  <si>
    <t xml:space="preserve">Mantener actualizados los micrositios de:  
* Cultura Ciudadana; 
* CULTURED; 
* Biblored.
</t>
  </si>
  <si>
    <t>Micrositios actualizados de acuerdo a plan de trabajo.</t>
  </si>
  <si>
    <t>Dirección de Cultura Ciudadana, Dirección de Planeación y Dirección de lectura y Bibliotecas.</t>
  </si>
  <si>
    <t>Dos (2) reportes de gestión frente a la actualización de los contenidos</t>
  </si>
  <si>
    <t xml:space="preserve"> Saberes sociales para la cultura
  Lectura, escritura y redes del conocimiento</t>
  </si>
  <si>
    <r>
      <rPr>
        <u/>
        <sz val="11"/>
        <color rgb="FF000000"/>
        <rFont val="Arial"/>
        <family val="2"/>
      </rPr>
      <t xml:space="preserve">Se realizaron las solicitudes a comunicaciones necesarias para la actualización del micrositio de Cultura Ciudadana, en lo relacionado a las presentaciones e infografìas de las estrategias de cultura ciudadana, la red de cultura ciudadana, balance del portafolio y la actualización de mediciones lideradas por la Subdirección Observatorio de Culturas. Con los códigos: #COM004225 y #COM004141
Se adelanta de forma permanente la actualización de la información dentro del portal </t>
    </r>
    <r>
      <rPr>
        <u/>
        <sz val="11"/>
        <color rgb="FF1155CC"/>
        <rFont val="Arial"/>
        <family val="2"/>
      </rPr>
      <t>www.biblored.gov.co</t>
    </r>
    <r>
      <rPr>
        <u/>
        <sz val="11"/>
        <color rgb="FF000000"/>
        <rFont val="Arial"/>
        <family val="2"/>
      </rPr>
      <t xml:space="preserve"> 
Desde ahí se programan todos los eventos a realizar en la Red de Bibliotecas públicas, se adelanta seguimiento a las cifras de las personas que visitan la página y se publica todo el tiempo información relevante para los usuarios. Se presenta resumen general de las actualizaciones y cifras de interacción en la página, así como estadísticas de ingresos y permanencia. </t>
    </r>
  </si>
  <si>
    <r>
      <t>los códigos: #COM004225 y #COM004141</t>
    </r>
    <r>
      <rPr>
        <sz val="10"/>
        <color rgb="FF000000"/>
        <rFont val="Arial"/>
        <family val="2"/>
      </rPr>
      <t xml:space="preserve">
</t>
    </r>
    <r>
      <rPr>
        <u/>
        <sz val="10"/>
        <color rgb="FF1155CC"/>
        <rFont val="Arial"/>
        <family val="2"/>
      </rPr>
      <t>https://www.culturarecreacionydeporte.gov.co/es/cultura-ciudadana
wwww.biblored.gov.co</t>
    </r>
  </si>
  <si>
    <t xml:space="preserve">Se da cumplimiento a la actividad en los plazos programados como se observa a través del enlace https://www.culturarecreacionydeporte.gov.co/es/cultura-ciudadana </t>
  </si>
  <si>
    <t xml:space="preserve">Se da cumplimiento a la actividad en los plazos programados como se observa a través del enlace https://www.culturarecreacionydeporte.gov.co/es/cultura-ciudadana, sin enbargo, no es coherente la actividad frente al indicador y las fechas de reporte, lo que no permite realizar una calificación o evaluación objetiva. </t>
  </si>
  <si>
    <t xml:space="preserve">1. Cultura Ciudadana:
Se registran los documentos radicados en relación a las siguientes evidencias:
Mediciones en temas coyunturales COVID 19
Grupos focales (taxistas). Presentación y memoria
Webinar: Cultura Ciudadana en tiempos de COVID 19.
Ciudadanía digital y porpuesta de la semana de la cultura ciudadana
Micrositio de cultura ciudadana en Bogotá:  https://bogota.gov.co/bog/cultura-ciudadana/
2. CULTURED: Se realizan las actualizaciones de información en CULTURED de conformidad con ls solicitudes y requerimientos. Se presenta reorte acumulado y se deja el link de consulta.
3. BIBLORED:  
Se realiza la actualización de la información dentro del portal www.biblored.gov.co 
De aconformidad con los eventos programados en la Red de Bibliotecas públicas, se adelanta seguimiento a las cifras de las personas que visitan la página y se publica todo el tiempo información relevante para los usuarios. Se presenta resumen general de las actualizaciones y cifras de interacción en la página, así como estadísticas de ingresos y permanencia. </t>
  </si>
  <si>
    <t>Abril a agosto</t>
  </si>
  <si>
    <r>
      <rPr>
        <sz val="11"/>
        <rFont val="Arial"/>
        <family val="2"/>
      </rPr>
      <t>CULTURA CIUDADANA
Expediente Simulacro Vital y Cuarentena COVID - 19:
202091004500200001E
Expediente Red de Cultura: 202090011800100001E
Expediente Divulgación de Información: 202090002800200001E
https://docs.google.com/presentation/d/1tiJPJw5QJCR4sMFE36wIeokoaklDvO-oNvWgB78erTg/edit?ts=5f1b9938
https://docs.google.com/document/d/1Hzpm0qwNCiGwRumSmKvECZN9O1bhpHaCKmnBNh6zTy8/edit?ts=5f1b99b</t>
    </r>
    <r>
      <rPr>
        <sz val="11"/>
        <color rgb="FF000000"/>
        <rFont val="Arial"/>
        <family val="2"/>
      </rPr>
      <t xml:space="preserve">3
</t>
    </r>
    <r>
      <rPr>
        <u/>
        <sz val="11"/>
        <color rgb="FF1155CC"/>
        <rFont val="Arial"/>
        <family val="2"/>
      </rPr>
      <t>https://bogota.gov.co/bog/cultura-ciudadana/</t>
    </r>
    <r>
      <rPr>
        <sz val="11"/>
        <rFont val="Arial"/>
        <family val="2"/>
      </rPr>
      <t xml:space="preserve">
CULTU</t>
    </r>
    <r>
      <rPr>
        <sz val="11"/>
        <color rgb="FF000000"/>
        <rFont val="Arial"/>
        <family val="2"/>
      </rPr>
      <t xml:space="preserve">RED:  </t>
    </r>
    <r>
      <rPr>
        <u/>
        <sz val="11"/>
        <color rgb="FF1155CC"/>
        <rFont val="Arial"/>
        <family val="2"/>
      </rPr>
      <t>http://cultured.scrd.gov.co/cultured/node/336</t>
    </r>
    <r>
      <rPr>
        <sz val="11"/>
        <rFont val="Arial"/>
        <family val="2"/>
      </rPr>
      <t xml:space="preserve">  
BIBLORED: </t>
    </r>
    <r>
      <rPr>
        <u/>
        <sz val="11"/>
        <color rgb="FF1155CC"/>
        <rFont val="Arial"/>
        <family val="2"/>
      </rPr>
      <t>www.biblored.gov.co</t>
    </r>
    <r>
      <rPr>
        <sz val="11"/>
        <rFont val="Arial"/>
        <family val="2"/>
      </rPr>
      <t xml:space="preserve"> </t>
    </r>
  </si>
  <si>
    <t>1.21</t>
  </si>
  <si>
    <t>Publicar las de actas de consejos y mesas Distritales de Arte Cultura y Patrimonio 2020.</t>
  </si>
  <si>
    <t>Actas de los consejos,o memorias, o galerias de imágenes, o videos, u orfeo.</t>
  </si>
  <si>
    <t>Realización de las sesiones</t>
  </si>
  <si>
    <t>Para el I semestre
 del año a corte junio 30 de 2020 y para el II semestre con corte a 30 de diciembre de 2020.</t>
  </si>
  <si>
    <t>1.22</t>
  </si>
  <si>
    <t>Publicar las actas de consejos y mesas locales 2020</t>
  </si>
  <si>
    <t>Actas de los consejos,o memorias, o galerias de imágenes, o videos, u orfeo. Publicados.</t>
  </si>
  <si>
    <t xml:space="preserve">Proyecto de Inversión </t>
  </si>
  <si>
    <t>1.23</t>
  </si>
  <si>
    <t>Registro y actualización de trámites y OPA en el SUIT</t>
  </si>
  <si>
    <t>Trámites y OPA actualizados para consulta del ciudadano.</t>
  </si>
  <si>
    <t>Dirección de Gestión Corporativa – Atención al Ciudadano.
Misionales, Dirección de Planeación.</t>
  </si>
  <si>
    <t xml:space="preserve">Inventario e inscripción de trámites y OPA en el SUIT </t>
  </si>
  <si>
    <t xml:space="preserve">De acuerdo a demanda </t>
  </si>
  <si>
    <t xml:space="preserve">A la fecha no se ha realizado un nuevo inventario de trámites y OPA en el SUIT, se espera realizarlo durante el año 2020 </t>
  </si>
  <si>
    <t xml:space="preserve">Se recomienda establecer una fecha puntual para la realización del inventario y del registro y actualización de trámite, siendo coherente con lo reportado en el componente de racionalización de tramites. </t>
  </si>
  <si>
    <r>
      <rPr>
        <b/>
        <sz val="10"/>
        <color rgb="FFFF00FF"/>
        <rFont val="Arial"/>
        <family val="2"/>
      </rPr>
      <t>Dirección de Planeación:</t>
    </r>
    <r>
      <rPr>
        <sz val="10"/>
        <color rgb="FF000000"/>
        <rFont val="Arial"/>
        <family val="2"/>
      </rPr>
      <t xml:space="preserve"> Se está actualizando inventario de Trámites y OPA, mediante el Documento Estratégico Matriz de Partes Interesadas, ya que se le incluyó la definición de os productos y servicios, la clasificación entre trámite, OPA y N.A. Actualmente los procesos Misionales y ESAL estan diligenciando la Matriz.
Con el fin de que los procesos que no tienen identificados trámites se remitio l memorandos  a los procesos de Fomentos, Transformaciones Culturales y Participación y Diálogo social.</t>
    </r>
  </si>
  <si>
    <t>Julio- Agosto</t>
  </si>
  <si>
    <t>20205000126723 Verificación de Trámites y OPA (Otros Procesos Administrativos), en el Proceso de Transformaciones Culturales.
20205000126733  Verificación de Trámites y OPA (Otros Procesos Administrativos), en los Procesos de Fomento y Participación y Diálogo Social.</t>
  </si>
  <si>
    <t>Subcomponente 2
Lineamientos de transparencia pasiva</t>
  </si>
  <si>
    <t>Hacer asignación y seguimiento a las respuestas de los Derechos de Petición.</t>
  </si>
  <si>
    <t>Matriz de registro y control de PQRS.</t>
  </si>
  <si>
    <t>Grado de solución de quejas y reclamos interpuestos ante la entidad</t>
  </si>
  <si>
    <t>La asignacion y seguimiento se realiza permanentemente conforme a los requerimientos presentados.</t>
  </si>
  <si>
    <t xml:space="preserve">Diariamente se realiza la asignación, seguimiento y control de las peticiones que ingresan a la Entidad. </t>
  </si>
  <si>
    <t>https://docs.google.com/spreadsheets/d/1GnWTzHedqglsQtkgYXjA7jzzloOys3rHkeB2dXvB51Y/edit?usp=sharing</t>
  </si>
  <si>
    <t>Se da cumplimiento a la actividad, realizando seguimiento en cada uno de los meses, a las respuestas correspondientes a los derechos de petición, como se evidencia a través del enlace https://docs.google.com/spreadsheets/d/1GnWTzHedqglsQtkgYXjA7jzzloOys3rHkeB2dXvB51Y/edit?usp=sharing</t>
  </si>
  <si>
    <t xml:space="preserve">Subcomponente 3
Elaboración los instrumentos de gestión de la información </t>
  </si>
  <si>
    <t>Presentar las propuesta de actualización de las TRD en el Consejo Distrital de Archivos.</t>
  </si>
  <si>
    <t>Propuesta de actualización de las TRD radicada en el Consejo Distrital de Archivos</t>
  </si>
  <si>
    <t xml:space="preserve">Dirección de Gestion Corporativa - Grupo Interno de Recursos Físicos </t>
  </si>
  <si>
    <t>1 (Propuesta radicada)</t>
  </si>
  <si>
    <t>Proyecto 1009</t>
  </si>
  <si>
    <t>31 junio 2020</t>
  </si>
  <si>
    <t>20197100053101 Oficio de remisión de la version inicial de las TRD correspondiente al perido 2008 al 2013</t>
  </si>
  <si>
    <t xml:space="preserve">Se observa en el radicado, No. 20197100053101 del 16 de mayo de 2019, sin embargo, es importante precisar, que el Plan Anticorrupción y Atención al Ciudadano, fue formulado y/o formalizado hasta el día 29 de enero del 2020, lo que deja ver que la formulación no contempla la planificación de actividades dentro de la vigencia 2020, sino que además contempla actividades realizadas en vigencias anteriores, no siendo consecuentes con el objetivo del PAAC. </t>
  </si>
  <si>
    <t>Se recomienda que las actividades contempladas a realizar en el PAAC, sean desarrolladas dentro de la vigencia a la cual corresponde el PAAC, y no a vigencias anteriores, o actividades desarrolladas con antelación a la formulación PAAC, se recomienda precisar a que vigencia corresponde la TRD y asegurar su evidencia frente a la gestión realizada en el 2020.</t>
  </si>
  <si>
    <t>3.2</t>
  </si>
  <si>
    <t>Realizar los ajustes requeridos a la actualización de las TRD por el Consejo Distrital de Archivos</t>
  </si>
  <si>
    <t>Propuesta de actualización de las TRD radicada en el Consejo Distrital de Archivos ajustada</t>
  </si>
  <si>
    <r>
      <t xml:space="preserve">De acuerdo a las diversas observaciones presentadas por el equipo técnico del Archivo de Bogotá se realizan los ajustes mediante los siguientes radicados, 20197100093541, 20197100095661, 20197100097761, 20197100152281
</t>
    </r>
    <r>
      <rPr>
        <sz val="10"/>
        <color rgb="FF0000FF"/>
        <rFont val="Arial"/>
        <family val="2"/>
      </rPr>
      <t>Mediante el oficio con radicado No.  20207100033532 del  22 de abril de 2020. el  Secretario Técnico del Consejo Distrital de Archivos, envía el concepto técnico favorable para la convalidación de las TRD de la entidad del periodo 2008-2013</t>
    </r>
  </si>
  <si>
    <r>
      <t xml:space="preserve">20197100093541, 20197100095661, 20197100097761, 20197100152281
</t>
    </r>
    <r>
      <rPr>
        <sz val="10"/>
        <color rgb="FF0000FF"/>
        <rFont val="Arial"/>
        <family val="2"/>
      </rPr>
      <t xml:space="preserve">y 20207100033532 </t>
    </r>
  </si>
  <si>
    <t>Los soportes no corresponden a gestión realizada en la vigencia 2020</t>
  </si>
  <si>
    <t>Los soportes no corresponden a gestión realizada en la vigencia 2020, por otro lado, se recomienda precisar a que vigencia corresponde la TRD</t>
  </si>
  <si>
    <t>3.3</t>
  </si>
  <si>
    <t>Adoptar las TRD actualizadas mediante acto administrativo</t>
  </si>
  <si>
    <t>Acto administrativo de adopción de las TRD</t>
  </si>
  <si>
    <t>1 resolución de adopción de la TRD convalidadas</t>
  </si>
  <si>
    <t>Gastos funcionamiento</t>
  </si>
  <si>
    <t>31 de Septiembre 2020</t>
  </si>
  <si>
    <t>Se realizará una vez se cumpla lo anterior</t>
  </si>
  <si>
    <t>3.4</t>
  </si>
  <si>
    <t>Elaborar y aprobar el Plan Institucional de Archivos Pinar</t>
  </si>
  <si>
    <t>PINAR aprobado</t>
  </si>
  <si>
    <t>31 de junio 2020</t>
  </si>
  <si>
    <t>Continua en proceso de elaboración, dado que no se contaba con el profesional de Gestión documental el cual fue contratado e inicio labores el 28/09/20. Se adjunta en las evidencias el documento en borrador que se venia trabajando y que entrara en etapa de revisión y ajustes por parte del nuevo profesional. Asi mismo se solicitara la reprogramación del plazo de entrega de esta actividad.</t>
  </si>
  <si>
    <t>3.5</t>
  </si>
  <si>
    <t>Aplicar las Tablas de Valoración Documental</t>
  </si>
  <si>
    <t>Tablas de Valoración Documental aplicadas.</t>
  </si>
  <si>
    <t>Tablas de Valoración Documental aplicadas</t>
  </si>
  <si>
    <t>Gastos de Inversión</t>
  </si>
  <si>
    <t>Se requiere asignación de los recursos correspondientes</t>
  </si>
  <si>
    <t>Se recomienda revisar la actividad, con el animo de identificar de forma puntual el producto a entregar, con el propósito de evaluar de manera objetiva el cumplimiento de la actividad.</t>
  </si>
  <si>
    <t>3.6</t>
  </si>
  <si>
    <t>Aplicar las Tablas de Retención Documental Convalidadas</t>
  </si>
  <si>
    <t>Tablas de Retención Documental aplicadas versión 2006-2007</t>
  </si>
  <si>
    <t>Actividad que se realizará en conjunto con las TRD convalidadas del periodo 2008 al 2013</t>
  </si>
  <si>
    <t>3.7</t>
  </si>
  <si>
    <t>Actualizar, adoptar y socializar  el esquema de publicación.</t>
  </si>
  <si>
    <t>Difusión del esquema de publicación</t>
  </si>
  <si>
    <t>Documento proyectado/ Documento requerido</t>
  </si>
  <si>
    <t xml:space="preserve">Se recomienda establecer una fecha a corto plazo, con el fin de poder verificar el cumplimiento del producto </t>
  </si>
  <si>
    <t>Subcomponente 4
Criterio diferencial de accesibilidad</t>
  </si>
  <si>
    <t>Divulgar la información en formatos alternativos comprensibles, para personas en situación de discapacidad.</t>
  </si>
  <si>
    <t>Divulgación de las convocatorias (Lenguaje de señas).</t>
  </si>
  <si>
    <t>Dirección de Asuntos Locales y Participación</t>
  </si>
  <si>
    <t>Divulgar las convocatorias</t>
  </si>
  <si>
    <t>Proyecto de inversión Poblaciones Diversas e Interculturales 1016</t>
  </si>
  <si>
    <t>30 de abril del 2020</t>
  </si>
  <si>
    <t>A la fecha no se ha realizado el contrato con Fenalcol, estamos pendientes del aval por parte de la subsecretaria.</t>
  </si>
  <si>
    <t>A la fecha la actividad no muestra avance, observando el incumplimiento de la actividad en los tiempos establecidos en el PAAC.</t>
  </si>
  <si>
    <t>Se recomienda, dar cumplimiento a la actividad contemplada en el PAAC</t>
  </si>
  <si>
    <t>Sensibilizar al equipo humano de la Secretaria de Atención al ciudadano, para una adecuada atención a personas con discapacidad.</t>
  </si>
  <si>
    <t>Talleres de Sensilbilización, realizados.</t>
  </si>
  <si>
    <t>Nivel de satisfacción de los usuarios del punto de atención</t>
  </si>
  <si>
    <t>30 de agosto del 2020</t>
  </si>
  <si>
    <t>Identificar acciones que respondan a las distintas solicitudes hechas por los grupos étnicos, con el fin de divulgar la información pública de diversas actividades.</t>
  </si>
  <si>
    <t xml:space="preserve">1. Divulgación de las convocatorias de semana de la afrocolombianidad. 
2. Convocatoria a espacios y eventos en relación a los grupos étnicos. 
3. Absover dudas de los ciudadanos y ciudadanas que pertenecen a los grupos étnicos de la ciudad. </t>
  </si>
  <si>
    <t>Divulgación de los diferentes espacios y eventos en relación a los grupos étnicos.</t>
  </si>
  <si>
    <t>Efectuaría un analisis  para armonizar lo dicho en la actividad  Vs la meta propuesta</t>
  </si>
  <si>
    <t>Subcomponente 5
Monitoreo del acceso a la información pública</t>
  </si>
  <si>
    <t>Elaborar informe de solicitudes de información Peticiones, quejas, reclamos y solicitudes de acceso a la información: Publicar en el Link de la página Web de SCRD transparente.</t>
  </si>
  <si>
    <t>Informe de solicitudes publicado.</t>
  </si>
  <si>
    <t>Eficacia en la atención de PQRS</t>
  </si>
  <si>
    <t>El (18) dieciocho día hábil del mes siguiente</t>
  </si>
  <si>
    <t>Se realiza el informe mensual detallado de las peticiones, quejas , reclamos, solicitude de información.</t>
  </si>
  <si>
    <t>https://www.culturarecreacionydeporte.gov.co/es/scrd-transparente/peticiones-quejas-y-reclamos</t>
  </si>
  <si>
    <t>Se da cumplimiento a la actividad a través de los reportes o informes publicados a través del enlace https://www.culturarecreacionydeporte.gov.co/es/scrd-transparente/peticiones-quejas-y-reclamos</t>
  </si>
  <si>
    <t>Monitoreo , Reporte y Seguimiento</t>
  </si>
  <si>
    <t>Fecha de corte</t>
  </si>
  <si>
    <t>Fecha máxima para reporte dependencias SCRD</t>
  </si>
  <si>
    <t>Fecha de publicacion evaluacion Oficina de Control Interno</t>
  </si>
  <si>
    <t>ene</t>
  </si>
  <si>
    <t>feb</t>
  </si>
  <si>
    <t>mar</t>
  </si>
  <si>
    <t>abr</t>
  </si>
  <si>
    <t>may</t>
  </si>
  <si>
    <t>V</t>
  </si>
  <si>
    <t>S</t>
  </si>
  <si>
    <t>D</t>
  </si>
  <si>
    <t>L</t>
  </si>
  <si>
    <t>M</t>
  </si>
  <si>
    <t>J</t>
  </si>
  <si>
    <t>Reporte Dependencias</t>
  </si>
  <si>
    <t>X</t>
  </si>
  <si>
    <t>FEST</t>
  </si>
  <si>
    <t>Evaluacion OCI</t>
  </si>
  <si>
    <t>Publicación en página web</t>
  </si>
  <si>
    <t>jun</t>
  </si>
  <si>
    <t>jul</t>
  </si>
  <si>
    <t>ago</t>
  </si>
  <si>
    <t>sep</t>
  </si>
  <si>
    <t>x</t>
  </si>
  <si>
    <t>sept</t>
  </si>
  <si>
    <t>oct</t>
  </si>
  <si>
    <t>nov</t>
  </si>
  <si>
    <t>dic</t>
  </si>
  <si>
    <t>Componente 6: Plan gestión de la Integridad (Proceso de Gestión de Talento Humano)</t>
  </si>
  <si>
    <t>Objetivo:</t>
  </si>
  <si>
    <t>Promover la apropiación de los valores éticos en los servidores públicos de la SCRD y  el fortalecimiento de la cultura de integridad.</t>
  </si>
  <si>
    <t>FECHA DE INICIO</t>
  </si>
  <si>
    <t>FECHA DE FINALIZACIÓN</t>
  </si>
  <si>
    <t>Publicar en medio interno de la SCRD  "Plan de Integidad 2020".</t>
  </si>
  <si>
    <t>Publicación "Plan de Integridad 2020"</t>
  </si>
  <si>
    <t xml:space="preserve">Grupo Interno de Recursos Humanos </t>
  </si>
  <si>
    <t xml:space="preserve">Una (1) publicación </t>
  </si>
  <si>
    <t>Humanos 
Físicos
Tecnológicos</t>
  </si>
  <si>
    <t>Se publicó en medio interno (Cultunet), banner invitando a conocer el Plan de Integridad 2020</t>
  </si>
  <si>
    <t xml:space="preserve">https://intranet.culturarecreacionydeporte.gov.co/historico/banners/202002
Orfeo:20207300071323  </t>
  </si>
  <si>
    <t xml:space="preserve">Se da cumplimiento a la actividad con la publicación del Plan de Integridad, como se evidencia a través del enlace https://intranet.culturarecreacionydeporte.gov.co/nuestra-entidad/codigo-de-integridad </t>
  </si>
  <si>
    <t>Revisar la conformación del equipo de Gestores de Integridad de la Secretaría Distrital de Cultura, Recreación y Deporte</t>
  </si>
  <si>
    <t xml:space="preserve"> Gestores de Integridad identificados</t>
  </si>
  <si>
    <t>Un (1) equipo  Gestores de Integridad</t>
  </si>
  <si>
    <t>a.Se revisó y comunicó a la Alcaldía Mayor de Bogotá D.C. los nombres de los Gestores de Integridad.
Se solicitó a las áreas ratificar o nombrar Gestores de Integridad.
b.Se comunicaron los nombres de los Gestores de Integridad a la Comunidad Institucional y a los Gestores</t>
  </si>
  <si>
    <t>a.
03/03/20
19/03/20
13/04/20
b.
05/05/20</t>
  </si>
  <si>
    <t>a. Orfeo:20207300071313
b. Orfeo:20207300071353</t>
  </si>
  <si>
    <t>Se realizo la actividad programada, sin embargo, esta no se realizó dentro de los tiempos establecidos, como se observa a través de los radicados No. 20207300071313, y 20207300071353 del 5 de mayo del 2020.</t>
  </si>
  <si>
    <t>Se recomienda en lo posible, dar cumplimiento a las actividades contempladas en PAAC, dentro de los tiempos establecidos.</t>
  </si>
  <si>
    <t>Se socializó a la comunidad institucional a través de Memorando los nombres de los gestores de Integridad de la SCRD</t>
  </si>
  <si>
    <t>Realizar reunión con los Gestores de Integridad para dar a conocer el "Plan de Integridad 2020".</t>
  </si>
  <si>
    <t>Una (1) reunión, realizada.</t>
  </si>
  <si>
    <t xml:space="preserve">Un (1) acta de reunión </t>
  </si>
  <si>
    <t>Se realizó reunión con los Gestores de Integridad. Objetivo: Dar la bienvenida e informar el Plan de Integridad 2020 y los actividades desarrolladas hasta el momento.</t>
  </si>
  <si>
    <t>Orfeo: 20207300076583</t>
  </si>
  <si>
    <t xml:space="preserve">
Ejecución</t>
  </si>
  <si>
    <t>Socializar código de integridad a los servidores que ingresan a la entidad</t>
  </si>
  <si>
    <t>Contenido del código de integridad socializado</t>
  </si>
  <si>
    <t>Un (1) formato control de inducción diligenciado</t>
  </si>
  <si>
    <t xml:space="preserve">Se socializa con cada funcionario nuevo los valores del Código de Integridad </t>
  </si>
  <si>
    <t>Permanente</t>
  </si>
  <si>
    <t xml:space="preserve">20207300044623 / 20207300038633 / 20207300038613 / 20207300033083/ 20207300033073/20207300033033 /20207300033003 / 20207300032983/ /20207300032933 / 20207300032913 / 20207300032893 / 20207300032873/ /20207300032833 /20207300032543 / 20207300032513 / 20207300032473/ 20207300026473 </t>
  </si>
  <si>
    <t>Como se observa en los formatos de control de inducción relacionados, se realiza socialización del código de integridad al momento de la posesión, dando cumplimiento a la actividad propuesta.</t>
  </si>
  <si>
    <t>Se recomienda continuar desarrollando la socialización del condigo de integridad, con el propósito de dar cumplimiento a la actividad contemplada en el PAAC.</t>
  </si>
  <si>
    <t>20207300091273 / 20207300082383 / 20207300055753 / 20207300055743 / 20207300055733 / 20207300055713 / 20207300055683</t>
  </si>
  <si>
    <t>Capacitar o promover capacitación dirigida a gestores de integridad para desarrollar competencias blandas</t>
  </si>
  <si>
    <t>Capacitación realizada</t>
  </si>
  <si>
    <t>Grupo Interno de Recursos Humanos o entidad externa que brinde capacitación en la temática referida</t>
  </si>
  <si>
    <t>Una (1) capacitación realizada</t>
  </si>
  <si>
    <t>Se realizó la Capacitación "Inteligencia Emocional" donde participaron Gestores de Integridad . El objetivo: desarrollar competencias blandas</t>
  </si>
  <si>
    <t>1 Sesión: 18 de junio/2020                 2 Sesión: 25 de junio/2020                3 Sesión: 02 de julio/2020                        4. Sesión: 09 de julio/2020</t>
  </si>
  <si>
    <t>Orfeos: 20207300085783 / 20207300097023</t>
  </si>
  <si>
    <t>Diseñar y publicar piezas comunicacionales de los valores del código de integridad a través de Cultunet y/o correo institucional.</t>
  </si>
  <si>
    <t>Valores Institucionales Promocionados</t>
  </si>
  <si>
    <t xml:space="preserve">Grupo Interno de Recursos Humanos 
Oficina Asesora de Comunicaciones </t>
  </si>
  <si>
    <t>Dos (2) Piezas comunicacionales publicadas</t>
  </si>
  <si>
    <t xml:space="preserve">Primera campaña:
Se publicaron en Cultunet tres banner del Código de Integridad para promocionar y motivar el compromiso con los Valores
</t>
  </si>
  <si>
    <t xml:space="preserve">Fechas de publicación primera campaña:
24/03/2020 
25/03/20
31/03/2020
</t>
  </si>
  <si>
    <r>
      <rPr>
        <u/>
        <sz val="10"/>
        <color rgb="FF0563C1"/>
        <rFont val="Arial"/>
        <family val="2"/>
      </rPr>
      <t xml:space="preserve">https://intranet.culturarecreacionydeporte.gov.co/historico/banners/202003
</t>
    </r>
    <r>
      <rPr>
        <u/>
        <sz val="10"/>
        <color rgb="FF000000"/>
        <rFont val="Arial"/>
        <family val="2"/>
      </rPr>
      <t xml:space="preserve">Orfeo: 20207300071343
</t>
    </r>
    <r>
      <rPr>
        <u/>
        <sz val="10"/>
        <color rgb="FF0563C1"/>
        <rFont val="Arial"/>
        <family val="2"/>
      </rPr>
      <t xml:space="preserve">
</t>
    </r>
  </si>
  <si>
    <t>Se da cumplimiento a la actividad con las tres publicaciones realizadas en las siguientes fechas 4/03/2020, 25/03/20, 31/03/2020, como se observa a través del enlace https://intranet.culturarecreacionydeporte.gov.co/historico/banners/202003</t>
  </si>
  <si>
    <t xml:space="preserve">Segunda campaña:
Se está realizando actualmente campaña del "Código de Integridad"
</t>
  </si>
  <si>
    <t xml:space="preserve">
Publicación 1 pieza de comunicación: 18 de agosto de 2020
Publicación 2 pieza de comunicación: 24 de agosto de 2020
Publicación 3 pieza de comunicación: 01 de sepiembre de 2020
</t>
  </si>
  <si>
    <t>https://intranet.culturarecreacionydeporte.gov.co/historico/banners/202003</t>
  </si>
  <si>
    <t>Realizar actividad con el fin de afianzar los valores contenidos en el código de integridad</t>
  </si>
  <si>
    <t>Actividad realizada</t>
  </si>
  <si>
    <t>Grupo Interno de Recursos Humanos 
Gestores de integridad</t>
  </si>
  <si>
    <t>Una (1) actividad realizada</t>
  </si>
  <si>
    <t xml:space="preserve">Por el aislamiento preventivo obligatorio y lineamientos del Gobierno Nacional y Distrital, se realizó como actividad la grabación de un video con los Gestores de Integridad y fue publicado en Cultunet.                                                                   Objetivo: Los Gestores de Integridad recuerdan los valores, promoviendo su apropiación, fortaleciendo la cultura de  integridad, herramientas fundamentales para el ejercicio de nuestras funciones. 
</t>
  </si>
  <si>
    <t>Se publicó en Cultunet el 10 de junio/2020 y el 23 de junio/2020</t>
  </si>
  <si>
    <r>
      <rPr>
        <sz val="10"/>
        <color rgb="FF000000"/>
        <rFont val="Arial"/>
        <family val="2"/>
      </rPr>
      <t xml:space="preserve">Orfeo: 20207300119943
</t>
    </r>
    <r>
      <rPr>
        <u/>
        <sz val="10"/>
        <color rgb="FF1155CC"/>
        <rFont val="Arial"/>
        <family val="2"/>
      </rPr>
      <t>https://intranet.culturarecreacionydeporte.gov.co/nuestra-entidad/codigo-de-integridad</t>
    </r>
  </si>
  <si>
    <t>Evaluar la gestión de integridad con el fin de medir la apropiación del Código de Integridad en la entidad</t>
  </si>
  <si>
    <t xml:space="preserve">Gestión de integridad de la SCRD evaluada </t>
  </si>
  <si>
    <t>Una (1) encuesta aplicada</t>
  </si>
  <si>
    <t>Publicar resultados de la encuesta realizada en medio interno de comunicación de la SCRD</t>
  </si>
  <si>
    <t>Resultados  publicados</t>
  </si>
  <si>
    <t>Grupo Interno de Recursos Humanos</t>
  </si>
  <si>
    <t>Un (1) publicación efectuada</t>
  </si>
  <si>
    <t>Elaborar informe de ejecución de las actividades previstas en el Plan de Integridad 2020.</t>
  </si>
  <si>
    <t>Informe de ejecución elaborado.</t>
  </si>
  <si>
    <t>Un (1) informe de ejecución realizado</t>
  </si>
  <si>
    <t>% Subcomponente Acumulado</t>
  </si>
  <si>
    <t xml:space="preserve">Seguimiento Reporte No 2 : Fecha corte 31-Ago  </t>
  </si>
  <si>
    <t>Se dio cumplimiento dentro del tiempo planificado.</t>
  </si>
  <si>
    <t>Se dio cumplimiento en el corte anterior, sin embargo, se realizaron observaciones al cumplimiento de la actividad.</t>
  </si>
  <si>
    <r>
      <rPr>
        <b/>
        <sz val="10"/>
        <color rgb="FFFF00FF"/>
        <rFont val="Arial"/>
        <family val="2"/>
      </rPr>
      <t>Direccionamiento estratégico:</t>
    </r>
    <r>
      <rPr>
        <sz val="10"/>
        <color rgb="FF000000"/>
        <rFont val="Arial"/>
        <family val="2"/>
      </rPr>
      <t xml:space="preserve"> https://www.culturarecreacionydeporte.gov.co/es/scrd-transparente/planeacion/informe-de-gestion-consolidado-mayo-2020</t>
    </r>
  </si>
  <si>
    <t>Se da cumplimiento a la actividad propuesta, sin embargo, se reitera que la actividad no es coherente con la finalidad del componente de rendición de cuentas.</t>
  </si>
  <si>
    <t>Se reitera la recomiendación de evaluar la pertinencia de la actividad, teniendo en cuenta la finalidad del componente.</t>
  </si>
  <si>
    <t>Se observa que se le dio cumplimiento a la actividad en el primer corte, a través de los soportes anexados.
Para el segundo corte no se reporta gestión o desarrollo de la actividad formulada, por otro lado, se reitera que la actividad no es coherente con la finalidad del componente.</t>
  </si>
  <si>
    <t xml:space="preserve">Se dio cumplimiento a la actividad en el primer corte </t>
  </si>
  <si>
    <t>Al a fecha no se reporta gestión o avance de la actividad formulada.</t>
  </si>
  <si>
    <t>Para el segundo periodo mayo – agosto, no se realizó reporte de la gestión o ejecución de la actividad formulada.</t>
  </si>
  <si>
    <t>Se recomienda reportar la gestión y soportes que dan cumplimiento a la actividad formulada, dentro de los tiempos planificados.</t>
  </si>
  <si>
    <t>Se da cumplimiento a la actividad propuesta a través de los seguimientos a la calidad de las respuestas realizadas en los meses de mayo y junio radicadas con No. 20207000083243, 20207000093633, y 20207000093643.</t>
  </si>
  <si>
    <t>Los soportes relacionados no dan cumplimiento o ejecución de la actividad formulada.</t>
  </si>
  <si>
    <t>Se recomienda aportar los soportes que dan cumplimiento a la actividad, de forma que se pueda evidenciar claramente el cumplimiento de esta.</t>
  </si>
  <si>
    <t xml:space="preserve">A la fecha no se evidencia gestión o desarrollo de la actividad formulada.
</t>
  </si>
  <si>
    <t>Se recomienda tomas las acciones pertinentes a fin de cumplir la actividad formulada dentro de los tiempos previstos, por otro lado, se recomienda definir fechas exactas frente al cumplimiento de la actividad con el propósito de poder evaluar el cumplimiento de esta de forma objetiva.</t>
  </si>
  <si>
    <t>Se recomienda definir una fecha exacta que permita evaluar el cumplimiento de la actividad de forma objetiva, por otro lado, se recomienda subir la evidencia en la carpeta drive definida para tal fin, y revisar el número de radicado relacionado ya que al momento de consultarlo no existe.</t>
  </si>
  <si>
    <t>Se da cumplimiento a la actividad para el periodo mayo – agosto.</t>
  </si>
  <si>
    <t>Se dio cumplimiento en el corte enero - abril</t>
  </si>
  <si>
    <t>Se da cumplimiento a la actividad formulada de acuerdo con lo planificado.</t>
  </si>
  <si>
    <t>Como se observa en los soportes anexos o relacionados, se le da cumplimiento a la acción formulada dentro de los tiempos planificados.</t>
  </si>
  <si>
    <t>A la fecha no se reporta gestión o desarrollo de la actividad formulada.</t>
  </si>
  <si>
    <t xml:space="preserve">Se dio cumplimiento a la actividad en el periodo enero – abril </t>
  </si>
  <si>
    <t>Se evidencia a través de enlace relacionado la publicación mensual del informe de gestión, dando cumplimiento a la actividad.</t>
  </si>
  <si>
    <t>Se recomienda realizar los reportes de las evidencias que soportan el cumplimiento de la actividad formulada, de acuerdo a la planificación y/o ejecución de esta, a fin de poder verificar o evaluar de forma objetiva el cumplimiento de la actividad, lo anterior, debido a que, en el corte anterior, no se reporto evidenciar que mostraran avance de la actividad.</t>
  </si>
  <si>
    <t>Se dio cumplimiento a la actividad propuesta, dentro del tiempo planificado, como se puede evidenciar a través del enlace relacionado.</t>
  </si>
  <si>
    <t>Se dio cumplimiento a la actividad propuesta, de acuerdo a las solicitudes realizadas, por los gerentes de los proyectos de inversión, como se puede evidenciar a través del enlace relacionado.</t>
  </si>
  <si>
    <t>https://www.culturarecreacionydeporte.gov.co/es/scrd-transparente/planes-de-mejoramiento/plan-de-mejoramiento-para-el-informe-de-la-vigencia-2019-pad-2020</t>
  </si>
  <si>
    <t>Se publica plan de mejoramiento establecido con la Contraloría de Bogotá D.C., correspondiente a la vigencia 2019, PAD 2020, relacionado con el informe de regularidad del 30 de abril del 2020.</t>
  </si>
  <si>
    <t>https://www.culturarecreacionydeporte.gov.co/es/scrd-transparente/control/reportes-de-control-interno</t>
  </si>
  <si>
    <t>Se da cumplimiento a la actividad con la publicación de los contratos de prestación de servicios celebrados, como se observa a través del enlace relacionado.</t>
  </si>
  <si>
    <t>A la fecha de seguimiento no reportan gestión o desarrollo de la actividad formulada.</t>
  </si>
  <si>
    <t>Se da cumplimiento a la actividad en los plazos programados como se observa a través del enlace relacionado</t>
  </si>
  <si>
    <t>Se recomienda reportar el avance o ejecución de la actividad en la carpeta drive dispuesta para tal fin, o relacionar el enlace de la publicación con la cual se da cumplimiento.</t>
  </si>
  <si>
    <t>Se da cumplimiento a la actividad, realizando seguimiento en cada uno de los meses, a las respuestas correspondientes a los derechos de petición, como se evidencia a través del enlace relacionado</t>
  </si>
  <si>
    <t>A la fecha no se observan soportes que den cumplimiento a la actividad propuesta, por otro lado la actividad estaba programada para el mes de julio, y no se reportan los soportes que den cumplimiento, presentando incumplimiento de la actividad de acuerdo a lo planificado.</t>
  </si>
  <si>
    <t>Se recomienda implementar acciones que permitan dar cumplimiento a la actividad formulada.</t>
  </si>
  <si>
    <t>A la fecha del seguimiento no se evidencia u observa avance o ejecución de la actividad propuesta.</t>
  </si>
  <si>
    <t>Se recomienda implementar las acciones pertinentes que permitan dar cumplimiento a la actividad propuesta dentro de los tiempos planificados.</t>
  </si>
  <si>
    <t>A la fecha no se observan soportes que den cumplimiento a la actividad propuesta, por otro lado la actividad estaba programada para el mes de junio, y no se reportan los soportes que den cumplimiento, presentando incumplimiento de la actividad de acuerdo a lo planificado.</t>
  </si>
  <si>
    <t>A la fecha no se observan soportes que den cumplimiento a la actividad propuesta.</t>
  </si>
  <si>
    <t>A la fecha del seguimiento no se pudo evidenciar soportes que den cumplimiento a la actividad, aun cuando esta estaba planificada para ser desarrollada o ejecutada para el mes de abril.</t>
  </si>
  <si>
    <t>A la fecha del seguimiento no se pudo evidenciar soportes que den cumplimiento a la actividad, aun cuando esta estaba planificada para ser desarrollada o ejecutada para el mes de agosto.</t>
  </si>
  <si>
    <t>A la fecha del seguimiento no se pudo evidenciar soportes que den cumplimiento a la actividad, aun cuando esta estaba planificada para ser desarrollada o ejecutada para el mes de julio.</t>
  </si>
  <si>
    <t>Se da cumplimiento a la actividad a través de los reportes o informes publicados a través del enlace</t>
  </si>
  <si>
    <t>Se observan los siguientes radicado: 20205000034103, 20205000034113, 20205000034123, 20205000034133, 20205000034143, 20205000034153, con fecha 03 de marzo de 2020, los cuales relacionan como soporte de monitoreo a las actividades de cada uno de los componentes, sin embargo, los soportes no dan cuenta del monitoreo o seguimiento que se contempla la actividad, cumpliendo solamente con la parte de recordar, por otro lado, se  está realizando  la actividad  con la versión 1 del PAAC, sin considerar que existe una modificación al PAAC.</t>
  </si>
  <si>
    <t>Se recomienda revisar los soportes que dan cumplimiento a la actividad definida, a fin de que las evidencias soporten el monitoreo definido en la actividad, el cual está definido en la estrategia así: “Cada responsable del componente con su equipo y el Jefe de Planeación deben monitorear y evaluar permanentemente las actividades establecidas en el Plan Anticorrupción y de Atención al Ciudadano. las acciones contempladas en cada uno de sus componentes”.</t>
  </si>
  <si>
    <t xml:space="preserve">Se evidencia la publicación de la V2 en página web, y dos solicitudes para la modificación del componente rendición de cuentas y racionalización de tramites, sin embargo, no es posible a través del enlace https://intranet.culturarecreacionydeporte.gov.co/mipg/plan-anticorrupcion-y-de-atencion-al-ciudadano-2020 evidenciar la fecha de publicación de la modificación.
Por otro lado, no se observa que se haya informado de la modificación a la Oficina de Control Interno a los Servidores Públicos y los ciudadanos. </t>
  </si>
  <si>
    <t xml:space="preserve">Se recomienda dar cumplimiento a lo contemplado en la Estrategia de Construcción del Plan Anual Anticorrupción, la cual define que “Los cambios introducidos deberán ser motivados, justificados e informados a la oficina de control interno, los servidores públicos y los ciudadanos; se dejarán por escrito y se publicarán en la página web de la entidad.” 
Y asegurar que en la publicacion de la pagina web se observe la fecha de la publicación </t>
  </si>
  <si>
    <t>El contenido de las actas no refleja el seguimiento y monitoreo a las actividades del PAAC, por lo que se recomienda revisar la coherencia entre los aspectos u observaciones mencionados en el corte anterior, con el fin de poder determinar el cumplimiento de esta.
Por otro lado, no se relacionan el numero de actas como dependencias responsables de actividades en el PAAC.
Definición de seguimiento:
Seguimiento:Observación minuciosa de la evolución y desarrollo de un proceso.</t>
  </si>
  <si>
    <t>Se recomienda, realizar monitoreo y seguimiento por parte de todos los responsables a cargo de las actividades que componen el PAAC, dejando evidencia en las actas de manera precisa y clara,  de las actividades a las cuales se les realiza seguimiento y monitoreo.</t>
  </si>
  <si>
    <t>De los 10 riesgos de corrupción identificados se evidencio reporte de materialización y plan de manejo por los procesos de Direccionamiento Estratégico, Mejora Continua, Control Interno, Fomento, Gestión de la Infraestructura Cultural y Patrimonial, Gestión Jurídica, Atención al Ciudadano, Participación y Diálogo social  y Gestión de TIC, dando cumplimiento a la actividad, sin embargo, se observan reportes posteriores a la fecha del ciclo del segundo seguimiento, contemplado en la política de administración de riesgos.</t>
  </si>
  <si>
    <t>Se recomienda a todas las dependencias responsables realizar los reportes dentro de los tiempos establecidos en la política de administración de riesgo, y a la Dirección de Planeación establecer  controles que permitan evaluar el cierre de cada ciclo dentro de los tiempos establecidos en la política.</t>
  </si>
  <si>
    <t>Se da cumplimiento a la actividad a través del drive dispuesto para el reporte de cumplimiento de las actividades del PAAC y el posterior seguimiento y publicación en pagina web, con corte al mes de agosto.</t>
  </si>
  <si>
    <t>Se da cumplimiento a la actividad dentro del tiempo planificado a realizar.</t>
  </si>
  <si>
    <t>https://drive.google.com/drive/u/1/folders/1wYwaSTp68D8NO3U5Qm-ASPD0UDWgKO-t</t>
  </si>
  <si>
    <t>De los 10 riesgos de corrupción identificados se evidencio reporte de materialización y plan de manejo por los procesos de Direccionamiento Estratégico, Mejora Continua, Control Interno, Fomento, Gestión de la Infraestructura Cultural y Patrimonial, Gestión Jurídica, Atención al Ciudadano, Participación y Diálogo social  y Gestión de TIC, dando cumplimiento a la actividad, sin embargo, se observan reportes posteriores a la fecha del ciclo del segundo seguimiento, establecido en la política de administración de riesgos, el cual tiene fecha límite: 18 de agosto.</t>
  </si>
  <si>
    <t>Se evidencia boletín sectorial de enero – julio, publicados en el enlace https://www.culturarecreacionydeporte.gov.co/es/scrd-transparente/planeacion/inversion-del-sector, dando cumplimiento a la actividad formulada.</t>
  </si>
  <si>
    <t xml:space="preserve">La actividad quedo programada para ser realizada en 4 oportunidades, es decir presentando reportes trimestrales, sin embargo, a la fecha de seguimiento solo se observa la presentación de un reporte con corte al mes de mayo, mientras que el reporte programado para el mes de julio no se evidencio en los soportes anexos en el drive ni en la página web. </t>
  </si>
  <si>
    <t>Se recomienda dar cumplimiento a la actividad conforme a lo planificado.</t>
  </si>
  <si>
    <t xml:space="preserve">Para el periodo mayo – agosto se pudo observar que se presenta un informe con corte a mayo, pero no el informe planificado para ser presentado en el mes julio, por otro lado, se observa que se está reportando la matriz de programación y seguimiento, el cual no corresponde al informe de gestión, el cual se identificó como de interés para la ciudadanía. </t>
  </si>
  <si>
    <t>Se recomienda realizar la actividad de acuerdo a lo programado, y reportar el informe de gestión al cual hace referencia la actividad, dentro de los tiempos planificados inicialmente.</t>
  </si>
  <si>
    <t>Al revisar los soportes reportados para el cumplimiento a la actividad, no es posible identificar que tipo de información fue priorizada por la ciudadanía, para contrastarla con los reportes presentados, observando que solo la Dirección de Cultura Ciudadana y Dir. de Fomento viene realizando los reportes.</t>
  </si>
  <si>
    <t>Se identificar y priorizar la información de interés para la ciudadanía, identificar la dependencia que la produce con el fin de lograr evaluar la actividad de forma objetiva.</t>
  </si>
  <si>
    <t xml:space="preserve">La actividad no es coherente de cara a la metodología de rendición de cuentas, dado que plantea acciones de reporte internas de un área en particular de la entidad y no el resultado de los informes de los organismos de control y el estado de sus respectivos planes de mejoramiento. </t>
  </si>
  <si>
    <t>Se recomienda ajustar la acción de acuerdo con lo establecido en “Metodología Proceso De Rendición De Cuentas De La Administración Distrital Y Local” Tabla 1. Información obligatoria para la rendición de cuentas.</t>
  </si>
  <si>
    <t>Se da cumplimiento a la actividad propuesta, sin embargo, la actividad no es coherente con la finalidad del componente de rendición de cuentas, toda vez que las actividades deben ir direccionadas a la generación de datos y contenidos sobre la gestión, el resultado de esta, y el cumplimiento de sus metas misionales y las asociadas al Plan de Desarrollo Distrital y/o local.</t>
  </si>
  <si>
    <t xml:space="preserve">Se recomienda formular acciones dirigidas a generar información relevante a la ciudadanía y grupos de interés, que contengan información sobre la gestión y resultados de la entidad, en cuanto al cumplimiento de metas  y metas asociadas a Plan de Desarrollo.  </t>
  </si>
  <si>
    <t>A la fecha no se realizo gestión de la actividad. 
La actividad no guarda relación con el subcomponente de dialogo, toda vez que no corresponde a escenarios de encuentro entre los representantes de las entidades públicas que rinden cuentas y los interesados (usuarios de bienes y servicios, ciudadanos, organizaciones sociales, gremios, órganos de control, medios de comunicación entre, otros), por otro lado, no cuenta con una fecha establecida de cumplimiento, lo cual no permite evaluar de forma objetiva el cumplimiento de la actividad.</t>
  </si>
  <si>
    <t>Se recomienda establecer actividades de dialogo con la ciudadanía, con el fin de poder conversar y escuchar a sus interlocutores y crear condiciones para que estos puedan preguntar, escuchar y hablar sobre la información institucional y logren entender los resultados de la gestión.</t>
  </si>
  <si>
    <t>Se dio cumplimiento a la actividad de acuerdo a lo planificado, y de acuerdo a la evidencia aportada, sin embargo, se reitera que la actividad no cumple con la finalidad del subcomponente de espacio de dialogo.</t>
  </si>
  <si>
    <t>A través de los soportes anexo se puede observar que se realizó la actividad, dando cumplimiento a la a las 14 jornadas informativas, sin embargo, la actividad no cumple con la finalidad del subcomponente de espacio de dialogo, donde se presenten los resultados de la gestión institucional y presenten diálogos en doble vía y se evalué la satisfacción de las partes interesadas frente a la información suministrada.</t>
  </si>
  <si>
    <t>Se da cumplimiento a la actividad de acuerdo de acuerdo con lo planificado y a los soportes anexados que evidencian el desarrollo de esta, sin embargo, la actividad no cumple con la finalidad del subcomponente de espacio de dialogo, donde se presenten los resultados de la gestión institucional, diálogos en doble vía y se evalué la satisfacción de las partes interesadas frente a la información suministrada.</t>
  </si>
  <si>
    <t>Se recomienda establecer una fecha exacta para el desarrollo de la actividad, por otro lado, la actividad no está alineada al Manual Único de Rendición de Cuentas V2, dado que este subcomponente no está contemplado en la fase de información, dialogo y responsables.</t>
  </si>
  <si>
    <t>La actividad no cumple con la finalidad del subcomponente, ya que esta actividad no corresponde a una actividad de evaluación de la estrategia.</t>
  </si>
  <si>
    <t xml:space="preserve">Se recomienda establecer una fecha específica para el cumplimiento de la actividad, con el propósito de poder medir el cumplimiento de la actividad, por otro lado, se debe revisar y ajustar la actividad definida de acuerdo a lo establecido Manual Único de Rendición de Cuentas V2, en lo referente a la etapa de evaluación. </t>
  </si>
  <si>
    <t>Se recomienda ajustar el indicador frente a la actividad, por otro lado anexar los soportes que den cumplimiento a la actividad, ya que lo anexado no permite observar que los lineamientos hayan sido divulgados.</t>
  </si>
  <si>
    <t xml:space="preserve">Se recomienda ajustar el indicador frente a la actividad, y realizar una actividad articulada con la Dirección de Planeación toda vez que este insumo se debe tener en cuenta para los ejercicios de planeación estratégica, rendición de cuentas, gestión del conocimiento, participación ciudadana y la política de control interno, considerando la información que se encuentra registrada actualmente en el  “FT-02-CP-DES v2 Matriz de Partes Interesadas” </t>
  </si>
  <si>
    <t>Se observa que el soporte anexado no responde al cumplimiento del indicador “Una (1) caracterización de usuarios”, por otro lado, se observa que no existe coherencia entre la actividad y el indicador, por lo cual no es posible evaluar la actividad.</t>
  </si>
  <si>
    <t>Se observa que el soporte anexado no responde al cumplimiento de la actividad “divulgar”, por otro lado se observa que no existe coherencia entre la actividad y el indicador, por lo cual no es posible evaluar la actividad, también se pudo observar que la actividad definida no genera valor agregado dado que existe una guía elaborada por el DNP “Guía de caracterización de ciudadanos, usuarios e interesados” para tal fin.</t>
  </si>
  <si>
    <t>Se recomienda determinar unas fechas en las que se dará cumplimiento a cada una de las fases relacionadas en el acta y evaluar con objetividad el alcance de la actividad para el año 2020, con el fin de establecer una adecuada fecha de finalización.</t>
  </si>
  <si>
    <t>El cumplimiento de la actividad estaba planificado para el 29 de junio del 2020, a la fecha se observa mediante radicado No. 20207000126153 del 30 de julio del 2020, un acta de reunión donde retoman la actividad, donde proponen realizar un cronograma para culminar la actividad, dejando ver que la actividad se en,uentra rezagada, por lo cual no es posible evaluar su nivel de avance.</t>
  </si>
  <si>
    <t>A través de los radicados No. 20207300148873 y 20207300140643, se registraron listas de asistencia en los días 18 y 24 de agosto del 2020, con las que se soporta la capacitación realizada con la temática “Capacitación Atención al Ciudadano - Gestión de Peticiones”.</t>
  </si>
  <si>
    <t>Se observaron tres seguimientos del mes de abril y un seguimiento correspondiente al mes de mayo, para los cuales se realizaron seguimiento a 4 peticiones realizadas, sin embargo, el indicador de la actividad contempla “Seguimiento realizado a 5 respuestas emitidas por las áreas” de manera mensual, evidenciando un 20% de avance para el periodo mayo-agosto.</t>
  </si>
  <si>
    <t xml:space="preserve">Se recomienda  anexar los soportes que dan cumplimiento a la actividad dentro de los tiempos definidos. </t>
  </si>
  <si>
    <t xml:space="preserve">El radicado relacionado como soporte de la gestión o ejecución de la actividad no existe en el aplicativo ORFEO, por lo que se recomienda revisar el numero de radicado, por otro lado, en la carpeta drive no se aporto soporte que de cumplimiento o gestión a la actividad. </t>
  </si>
  <si>
    <t>Los soportes o evidencias no cumplen con el desarrollo de la actividad propuesta, toda vez que el soporte corresponde a un reporte y no a un informe que de cuenta de los resultados analizados a partir de la tabulación o sistematización de las encuestas aplicadas.</t>
  </si>
  <si>
    <t>Se recomienda analizar la información tabulada y realizar un informe a partir de los resultados obtenidos con el objetivo de establecer recomendaciones que permitan mejorar la prestación del servicio.</t>
  </si>
  <si>
    <t>Se recomida ajustar la publicación del PAAC en el link de transparecia en la categoria "Planeación" y subcategoria "Politicas lineamientos y manuales", conforme lo estable la matriz de cumplimiento de la Procuraduria General de la Nación.</t>
  </si>
  <si>
    <t>No se evidencia reporte que de cumplimiento a la actividad.</t>
  </si>
  <si>
    <t>Se recomienda anexar los soportes que den cumplimiento a la actividad dentro de los tiempos previstos.</t>
  </si>
  <si>
    <t>Se recomienda optimizar las actividades del componente de transparencia vs rendición de cuentas, ya que se evidencia duplicidad en las actividades definidas para estos componentes.</t>
  </si>
  <si>
    <t>A la fecha se relacionan en un archivo Excel las resoluciones de apertura de las convocatorias, dando cumplimiento a la actividad.</t>
  </si>
  <si>
    <t>Se recomienda determinar en la meta en número total de convocatorias a publicar ya que no permite evaluar de manera clara el nivel de cumplimiento de la actividad.</t>
  </si>
  <si>
    <t>Se recomienda revisar la coherencia de la actividad frente al indicador y las fechas de reporte, dado que no permite realizar una calificación o evaluación objetiva.</t>
  </si>
  <si>
    <t>De acuerdo a las fechas establecidas para dar cumplimiento a la actividad, se observo que esta no  presenta avance o gestión, evidenciando un rezago en el cumplimiento.</t>
  </si>
  <si>
    <t>A la fecha del seguimiento se observa por medio de los radicados No. 20205000126723 y 20205000126733, se realiza verificación de tramites y OPA en los procesos de Transformaciones Culturales y Fomento y Participación y Diálogo Social, soportes que no dan cumplimiento a la actividad.</t>
  </si>
  <si>
    <t xml:space="preserve">Se reitera la recomendación de establecer una fecha puntual para la realización del inventario y del registro y actualización de trámite, siendo coherente con lo reportado en el componente de racionalización de tramites. </t>
  </si>
  <si>
    <t>A la fecha de seguimiento no se evidencia reporte que permita verificar el cumplimiento de la actividad formulada.</t>
  </si>
  <si>
    <t>Se recomienda tomar las acciones pertinentes que permitan dar cumplimiento a la actividad formulada dentro del tiempo planificado.</t>
  </si>
  <si>
    <t>Ejecutado Corte 31-ago</t>
  </si>
  <si>
    <t>% Subcomponente Prog. Acumulado</t>
  </si>
  <si>
    <t>% Subcomponente Ejec. Acumulado</t>
  </si>
  <si>
    <t>% Subcomponente Prog. en el periodo</t>
  </si>
  <si>
    <t>Se recomienda revisar con la dirección de servicio al ciudadano y la dirección de planeación el procedimiento de racionalización de tramites, toda vez que, que de acuerdo con lo soportado no se está cumpliendo con el procedimiento, ya que la estrategia de racionalización debe ser incorporada en el aplicativo SUIT, por lo tanto, no es posible evaluar el cumplimiento de la actividad.</t>
  </si>
  <si>
    <t>Ejecutado corte 31-de agosto de 2020</t>
  </si>
  <si>
    <t>FIRMADO DIGITALMENTE</t>
  </si>
  <si>
    <t>ELABORO : ARTURO MERCADO - PROFESIONAL ESPECIALIZADO OCI</t>
  </si>
  <si>
    <t>Con ocasion de la pandemia y por tratarse de un trámite netamente presencial, las ESAL vinculadas al Sistema Nacional del Deporte, se abstuvieron de solicitar el registro y sello de los libros de actas. Para el mes de julio en coordinación con la Dirección de personas Jurídicas y la Liga de Voleibol se realizó el registro y sello de libro de actas de asamblea y de Comitè ejecutivo a la Liga Liga de Voleibol de Bogotá dentro del termino establecido para la racionalización del trámite. 
Se creó un formulario en google docs, con el fin de aplicar una encuesta para medir el grado de satisfacción de los usuarios respecto a la racionalización del tra´mite de Regstro y sello de libors de actas de asamblea y Comité Ejecutivo.</t>
  </si>
  <si>
    <r>
      <t xml:space="preserve">Radicado No. 20202300063641
Link Formulario encuesta </t>
    </r>
    <r>
      <rPr>
        <u/>
        <sz val="9"/>
        <color rgb="FF1155CC"/>
        <rFont val="Arial"/>
        <family val="2"/>
      </rPr>
      <t>https://docs.google.com/forms/d/1f7xjNa5BTfJh4cTS1NKHgBupKBA3e_Fs3D9OjTEX87Y/edit</t>
    </r>
  </si>
  <si>
    <t>Al revisar el plan de actividades de racionalización de trámites y contrastarlo con los soportes que dan cumplimiento a las actividades relacionadas en este, se pudo observar que, de las 7 actividades planificadas a realizar con corte al mes de agosto, 4 de estas cuentan con soporte de cumplimiento, observando un avance del 57% de la actividad formulada en el PAAC.</t>
  </si>
  <si>
    <t xml:space="preserve">Se recomienda tener en cuenta el numero de encuestas aplicadas a los tramites realizados, para tener un análisis objetivo de la implementación de la racionalización, y realizar el reporte oportuno en el aplictivo SUIT.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</si>
</sst>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d/m/yyyy"/>
    <numFmt numFmtId="165" formatCode="d\.m"/>
    <numFmt numFmtId="166" formatCode="d&quot; de &quot;mmmm&quot; de &quot;yyyy"/>
    <numFmt numFmtId="167" formatCode="0.0%"/>
    <numFmt numFmtId="168" formatCode="mmmm\ dd/yyyy"/>
    <numFmt numFmtId="169" formatCode="mmmm\ d/yyyy"/>
    <numFmt numFmtId="170" formatCode="dd&quot; de &quot;mmmm&quot; de &quot;yyyy"/>
    <numFmt numFmtId="171" formatCode="mmmm\ yyyy"/>
    <numFmt numFmtId="172" formatCode="d\ mmmm\ yyyy"/>
    <numFmt numFmtId="173" formatCode="d\ mmmm&quot; de &quot;yyyy"/>
    <numFmt numFmtId="174" formatCode="mmmm&quot; de &quot;yyyy"/>
    <numFmt numFmtId="175" formatCode="dd/mm/yy"/>
    <numFmt numFmtId="176" formatCode="d&quot; de &quot;mmmm\ yyyy"/>
    <numFmt numFmtId="177" formatCode="mmm\-d"/>
    <numFmt numFmtId="178" formatCode="dd&quot; de &quot;mmmm/yyyy"/>
  </numFmts>
  <fonts count="108">
    <font>
      <sz val="10"/>
      <color rgb="FF000000"/>
      <name val="Arial"/>
    </font>
    <font>
      <b/>
      <sz val="10"/>
      <color rgb="FFFFFFFF"/>
      <name val="Arial Narrow"/>
      <family val="2"/>
    </font>
    <font>
      <sz val="10"/>
      <name val="Arial"/>
      <family val="2"/>
    </font>
    <font>
      <sz val="10"/>
      <color theme="1"/>
      <name val="Arial Narrow"/>
      <family val="2"/>
    </font>
    <font>
      <b/>
      <sz val="10"/>
      <color theme="1"/>
      <name val="Arial Narrow"/>
      <family val="2"/>
    </font>
    <font>
      <sz val="10"/>
      <color rgb="FFFFFFFF"/>
      <name val="Arial Narrow"/>
      <family val="2"/>
    </font>
    <font>
      <sz val="10"/>
      <color theme="1"/>
      <name val="Arial"/>
      <family val="2"/>
    </font>
    <font>
      <b/>
      <sz val="11"/>
      <color theme="1"/>
      <name val="Arial Narrow"/>
      <family val="2"/>
    </font>
    <font>
      <b/>
      <sz val="12"/>
      <color rgb="FF000000"/>
      <name val="Arial"/>
      <family val="2"/>
    </font>
    <font>
      <sz val="8"/>
      <color theme="1"/>
      <name val="Arial"/>
      <family val="2"/>
    </font>
    <font>
      <b/>
      <sz val="10"/>
      <color theme="1"/>
      <name val="Arial"/>
      <family val="2"/>
    </font>
    <font>
      <b/>
      <sz val="11"/>
      <color theme="1"/>
      <name val="Arial"/>
      <family val="2"/>
    </font>
    <font>
      <b/>
      <sz val="10"/>
      <color rgb="FF000000"/>
      <name val="Arial"/>
      <family val="2"/>
    </font>
    <font>
      <u/>
      <sz val="10"/>
      <color rgb="FF000000"/>
      <name val="Arial"/>
      <family val="2"/>
    </font>
    <font>
      <u/>
      <sz val="10"/>
      <color rgb="FF000000"/>
      <name val="Arial"/>
      <family val="2"/>
    </font>
    <font>
      <sz val="11"/>
      <color rgb="FF000000"/>
      <name val="Calibri"/>
      <family val="2"/>
    </font>
    <font>
      <sz val="10"/>
      <color rgb="FF000000"/>
      <name val="Arial"/>
      <family val="2"/>
    </font>
    <font>
      <u/>
      <sz val="10"/>
      <color rgb="FF1155CC"/>
      <name val="Arial"/>
      <family val="2"/>
    </font>
    <font>
      <sz val="10"/>
      <color rgb="FFFF0000"/>
      <name val="Arial"/>
      <family val="2"/>
    </font>
    <font>
      <sz val="10"/>
      <color rgb="FFED7D31"/>
      <name val="Arial"/>
      <family val="2"/>
    </font>
    <font>
      <sz val="10"/>
      <color rgb="FF00FF00"/>
      <name val="Arial"/>
      <family val="2"/>
    </font>
    <font>
      <u/>
      <sz val="10"/>
      <color rgb="FF000000"/>
      <name val="Arial"/>
      <family val="2"/>
    </font>
    <font>
      <u/>
      <sz val="10"/>
      <color rgb="FFED7D31"/>
      <name val="Arial"/>
      <family val="2"/>
    </font>
    <font>
      <u/>
      <sz val="10"/>
      <color theme="10"/>
      <name val="Arial"/>
      <family val="2"/>
    </font>
    <font>
      <b/>
      <sz val="14"/>
      <color rgb="FF000000"/>
      <name val="Arial"/>
      <family val="2"/>
    </font>
    <font>
      <b/>
      <sz val="12"/>
      <color theme="1"/>
      <name val="Arial"/>
      <family val="2"/>
    </font>
    <font>
      <sz val="9"/>
      <color theme="1"/>
      <name val="Arial"/>
      <family val="2"/>
    </font>
    <font>
      <sz val="10"/>
      <color theme="1"/>
      <name val="Calibri"/>
      <family val="2"/>
    </font>
    <font>
      <b/>
      <sz val="11"/>
      <color rgb="FF000000"/>
      <name val="Arial"/>
      <family val="2"/>
    </font>
    <font>
      <u/>
      <sz val="10"/>
      <color theme="10"/>
      <name val="Arial"/>
      <family val="2"/>
    </font>
    <font>
      <u/>
      <sz val="10"/>
      <color rgb="FF000000"/>
      <name val="Arial"/>
      <family val="2"/>
    </font>
    <font>
      <sz val="11"/>
      <color rgb="FF000000"/>
      <name val="Arial"/>
      <family val="2"/>
    </font>
    <font>
      <sz val="10"/>
      <color rgb="FF9900FF"/>
      <name val="Arial"/>
      <family val="2"/>
    </font>
    <font>
      <sz val="10"/>
      <color rgb="FF9900FF"/>
      <name val="Calibri"/>
      <family val="2"/>
    </font>
    <font>
      <u/>
      <sz val="10"/>
      <color rgb="FF9900FF"/>
      <name val="Arial"/>
      <family val="2"/>
    </font>
    <font>
      <u/>
      <sz val="10"/>
      <color rgb="FF0563C1"/>
      <name val="Arial"/>
      <family val="2"/>
    </font>
    <font>
      <u/>
      <sz val="10"/>
      <color rgb="FF000000"/>
      <name val="Arial"/>
      <family val="2"/>
    </font>
    <font>
      <sz val="8"/>
      <color rgb="FF000000"/>
      <name val="Arial"/>
      <family val="2"/>
    </font>
    <font>
      <sz val="9"/>
      <color rgb="FF000000"/>
      <name val="Calibri"/>
      <family val="2"/>
    </font>
    <font>
      <b/>
      <sz val="9"/>
      <color rgb="FF000000"/>
      <name val="Calibri"/>
      <family val="2"/>
    </font>
    <font>
      <u/>
      <sz val="10"/>
      <color rgb="FF0563C1"/>
      <name val="Arial"/>
      <family val="2"/>
    </font>
    <font>
      <sz val="10"/>
      <color rgb="FF0000FF"/>
      <name val="Arial"/>
      <family val="2"/>
    </font>
    <font>
      <sz val="10"/>
      <color rgb="FF000000"/>
      <name val="Calibri"/>
      <family val="2"/>
    </font>
    <font>
      <sz val="10"/>
      <color rgb="FF000000"/>
      <name val="Calibri"/>
      <family val="2"/>
    </font>
    <font>
      <u/>
      <sz val="10"/>
      <color rgb="FF000000"/>
      <name val="Arial"/>
      <family val="2"/>
    </font>
    <font>
      <sz val="9"/>
      <color rgb="FF000000"/>
      <name val="Arial"/>
      <family val="2"/>
    </font>
    <font>
      <sz val="9"/>
      <color rgb="FFFF0000"/>
      <name val="Arial"/>
      <family val="2"/>
    </font>
    <font>
      <u/>
      <sz val="10"/>
      <color rgb="FF000000"/>
      <name val="Arial"/>
      <family val="2"/>
    </font>
    <font>
      <u/>
      <sz val="10"/>
      <color theme="10"/>
      <name val="Arial"/>
      <family val="2"/>
    </font>
    <font>
      <u/>
      <sz val="10"/>
      <color theme="10"/>
      <name val="Arial"/>
      <family val="2"/>
    </font>
    <font>
      <u/>
      <sz val="10"/>
      <color theme="1"/>
      <name val="Arial"/>
      <family val="2"/>
    </font>
    <font>
      <sz val="10"/>
      <color rgb="FF000000"/>
      <name val="Roboto"/>
    </font>
    <font>
      <u/>
      <sz val="10"/>
      <color theme="10"/>
      <name val="Arial"/>
      <family val="2"/>
    </font>
    <font>
      <u/>
      <sz val="10"/>
      <color rgb="FF0000FF"/>
      <name val="Arial"/>
      <family val="2"/>
    </font>
    <font>
      <u/>
      <sz val="10"/>
      <color rgb="FF0000FF"/>
      <name val="Arial"/>
      <family val="2"/>
    </font>
    <font>
      <u/>
      <sz val="10"/>
      <color theme="10"/>
      <name val="Arial"/>
      <family val="2"/>
    </font>
    <font>
      <u/>
      <sz val="10"/>
      <color theme="10"/>
      <name val="Arial"/>
      <family val="2"/>
    </font>
    <font>
      <u/>
      <sz val="10"/>
      <color theme="10"/>
      <name val="Arial"/>
      <family val="2"/>
    </font>
    <font>
      <u/>
      <sz val="10"/>
      <color theme="10"/>
      <name val="Arial"/>
      <family val="2"/>
    </font>
    <font>
      <u/>
      <sz val="10"/>
      <color rgb="FF000000"/>
      <name val="Arial"/>
      <family val="2"/>
    </font>
    <font>
      <u/>
      <sz val="10"/>
      <color rgb="FF000000"/>
      <name val="Arial"/>
      <family val="2"/>
    </font>
    <font>
      <sz val="11"/>
      <color theme="1"/>
      <name val="Arial"/>
      <family val="2"/>
    </font>
    <font>
      <sz val="11"/>
      <color theme="1"/>
      <name val="Calibri"/>
      <family val="2"/>
    </font>
    <font>
      <u/>
      <sz val="10"/>
      <color theme="1"/>
      <name val="Arial"/>
      <family val="2"/>
    </font>
    <font>
      <sz val="8"/>
      <color theme="1"/>
      <name val="Calibri"/>
      <family val="2"/>
    </font>
    <font>
      <sz val="24"/>
      <color rgb="FF000000"/>
      <name val="Calibri"/>
      <family val="2"/>
    </font>
    <font>
      <sz val="8"/>
      <color rgb="FF000000"/>
      <name val="Calibri"/>
      <family val="2"/>
    </font>
    <font>
      <u/>
      <sz val="10"/>
      <color rgb="FF0563C1"/>
      <name val="Arial"/>
      <family val="2"/>
    </font>
    <font>
      <u/>
      <sz val="10"/>
      <color rgb="FF000000"/>
      <name val="Arial"/>
      <family val="2"/>
    </font>
    <font>
      <u/>
      <sz val="10"/>
      <color rgb="FFFF0000"/>
      <name val="Arial"/>
      <family val="2"/>
    </font>
    <font>
      <b/>
      <sz val="10"/>
      <color rgb="FF9900FF"/>
      <name val="Arial"/>
      <family val="2"/>
    </font>
    <font>
      <b/>
      <sz val="10"/>
      <color rgb="FFFF00FF"/>
      <name val="Arial"/>
      <family val="2"/>
    </font>
    <font>
      <b/>
      <sz val="10"/>
      <color rgb="FFFF0000"/>
      <name val="Arial"/>
      <family val="2"/>
    </font>
    <font>
      <b/>
      <sz val="10"/>
      <color rgb="FF0000FF"/>
      <name val="Arial"/>
      <family val="2"/>
    </font>
    <font>
      <sz val="10"/>
      <color rgb="FFE69138"/>
      <name val="Arial"/>
      <family val="2"/>
    </font>
    <font>
      <b/>
      <sz val="11"/>
      <color rgb="FFFF00FF"/>
      <name val="Arial"/>
      <family val="2"/>
    </font>
    <font>
      <sz val="11"/>
      <name val="Arial"/>
      <family val="2"/>
    </font>
    <font>
      <u/>
      <sz val="11"/>
      <color rgb="FF1155CC"/>
      <name val="Arial"/>
      <family val="2"/>
    </font>
    <font>
      <sz val="11"/>
      <color rgb="FFFF0000"/>
      <name val="Arial"/>
      <family val="2"/>
    </font>
    <font>
      <sz val="11"/>
      <color rgb="FF0000FF"/>
      <name val="Arial"/>
      <family val="2"/>
    </font>
    <font>
      <sz val="10"/>
      <color rgb="FFB45F06"/>
      <name val="Arial"/>
      <family val="2"/>
    </font>
    <font>
      <sz val="10"/>
      <color rgb="FFFF00FF"/>
      <name val="Arial"/>
      <family val="2"/>
    </font>
    <font>
      <b/>
      <sz val="10"/>
      <name val="Arial"/>
      <family val="2"/>
    </font>
    <font>
      <sz val="10"/>
      <color rgb="FFF6B26B"/>
      <name val="Arial"/>
      <family val="2"/>
    </font>
    <font>
      <sz val="10"/>
      <color rgb="FFFF9900"/>
      <name val="Arial"/>
      <family val="2"/>
    </font>
    <font>
      <b/>
      <sz val="11"/>
      <color rgb="FF00FF00"/>
      <name val="Arial"/>
      <family val="2"/>
    </font>
    <font>
      <sz val="11"/>
      <color rgb="FF00FF00"/>
      <name val="Arial"/>
      <family val="2"/>
    </font>
    <font>
      <b/>
      <sz val="11"/>
      <color rgb="FFC631ED"/>
      <name val="Arial"/>
      <family val="2"/>
    </font>
    <font>
      <b/>
      <sz val="10"/>
      <color rgb="FFC631ED"/>
      <name val="Arial"/>
      <family val="2"/>
    </font>
    <font>
      <b/>
      <sz val="10"/>
      <color rgb="FF00FF00"/>
      <name val="Arial"/>
      <family val="2"/>
    </font>
    <font>
      <i/>
      <sz val="10"/>
      <color rgb="FF000000"/>
      <name val="Arial"/>
      <family val="2"/>
    </font>
    <font>
      <b/>
      <u/>
      <sz val="10"/>
      <color rgb="FFFF00FF"/>
      <name val="Arial"/>
      <family val="2"/>
    </font>
    <font>
      <b/>
      <u/>
      <sz val="10"/>
      <color rgb="FF9900FF"/>
      <name val="Arial"/>
      <family val="2"/>
    </font>
    <font>
      <b/>
      <u/>
      <sz val="10"/>
      <color rgb="FF000000"/>
      <name val="Arial"/>
      <family val="2"/>
    </font>
    <font>
      <b/>
      <u/>
      <sz val="10"/>
      <color rgb="FF0000FF"/>
      <name val="Arial"/>
      <family val="2"/>
    </font>
    <font>
      <u/>
      <sz val="10"/>
      <color rgb="FFFF9900"/>
      <name val="Arial"/>
      <family val="2"/>
    </font>
    <font>
      <u/>
      <sz val="10"/>
      <color rgb="FF4C1130"/>
      <name val="Arial"/>
      <family val="2"/>
    </font>
    <font>
      <sz val="11"/>
      <color rgb="FF9900FF"/>
      <name val="Arial"/>
      <family val="2"/>
    </font>
    <font>
      <u/>
      <sz val="11"/>
      <color rgb="FF9900FF"/>
      <name val="Arial"/>
      <family val="2"/>
    </font>
    <font>
      <u/>
      <sz val="11"/>
      <name val="Arial"/>
      <family val="2"/>
    </font>
    <font>
      <sz val="6"/>
      <name val="Arial"/>
      <family val="2"/>
    </font>
    <font>
      <u/>
      <sz val="11"/>
      <color rgb="FF000000"/>
      <name val="Arial"/>
      <family val="2"/>
    </font>
    <font>
      <sz val="10"/>
      <color theme="1"/>
      <name val="Arial"/>
      <family val="2"/>
    </font>
    <font>
      <sz val="10"/>
      <color rgb="FF000000"/>
      <name val="Arial"/>
      <family val="2"/>
    </font>
    <font>
      <sz val="10"/>
      <color theme="1"/>
      <name val="Calibri"/>
      <family val="2"/>
    </font>
    <font>
      <sz val="11"/>
      <color theme="0"/>
      <name val="Calibri"/>
      <family val="2"/>
      <scheme val="minor"/>
    </font>
    <font>
      <i/>
      <sz val="10"/>
      <color theme="1"/>
      <name val="Arial Narrow"/>
      <family val="2"/>
    </font>
    <font>
      <u/>
      <sz val="9"/>
      <color rgb="FF1155CC"/>
      <name val="Arial"/>
      <family val="2"/>
    </font>
  </fonts>
  <fills count="25">
    <fill>
      <patternFill patternType="none"/>
    </fill>
    <fill>
      <patternFill patternType="gray125"/>
    </fill>
    <fill>
      <patternFill patternType="solid">
        <fgColor rgb="FF008080"/>
        <bgColor rgb="FF008080"/>
      </patternFill>
    </fill>
    <fill>
      <patternFill patternType="solid">
        <fgColor theme="0"/>
        <bgColor theme="0"/>
      </patternFill>
    </fill>
    <fill>
      <patternFill patternType="solid">
        <fgColor rgb="FF00B050"/>
        <bgColor rgb="FF00B050"/>
      </patternFill>
    </fill>
    <fill>
      <patternFill patternType="solid">
        <fgColor rgb="FFFFCC00"/>
        <bgColor rgb="FFFFCC00"/>
      </patternFill>
    </fill>
    <fill>
      <patternFill patternType="solid">
        <fgColor rgb="FFFF0000"/>
        <bgColor rgb="FFFF0000"/>
      </patternFill>
    </fill>
    <fill>
      <patternFill patternType="solid">
        <fgColor rgb="FFD8D8D8"/>
        <bgColor rgb="FFD8D8D8"/>
      </patternFill>
    </fill>
    <fill>
      <patternFill patternType="solid">
        <fgColor rgb="FFBFBFBF"/>
        <bgColor rgb="FFBFBFBF"/>
      </patternFill>
    </fill>
    <fill>
      <patternFill patternType="solid">
        <fgColor rgb="FFC5E0B3"/>
        <bgColor rgb="FFC5E0B3"/>
      </patternFill>
    </fill>
    <fill>
      <patternFill patternType="solid">
        <fgColor rgb="FFFFFFFF"/>
        <bgColor rgb="FFFFFFFF"/>
      </patternFill>
    </fill>
    <fill>
      <patternFill patternType="solid">
        <fgColor rgb="FFFFF2CC"/>
        <bgColor rgb="FFFFF2CC"/>
      </patternFill>
    </fill>
    <fill>
      <patternFill patternType="solid">
        <fgColor rgb="FFFFFF00"/>
        <bgColor rgb="FFFFFF00"/>
      </patternFill>
    </fill>
    <fill>
      <patternFill patternType="solid">
        <fgColor rgb="FFFEF2CB"/>
        <bgColor rgb="FFFEF2CB"/>
      </patternFill>
    </fill>
    <fill>
      <patternFill patternType="solid">
        <fgColor rgb="FFFFE598"/>
        <bgColor rgb="FFFFE598"/>
      </patternFill>
    </fill>
    <fill>
      <patternFill patternType="solid">
        <fgColor rgb="FFB4C6E7"/>
        <bgColor rgb="FFB4C6E7"/>
      </patternFill>
    </fill>
    <fill>
      <patternFill patternType="solid">
        <fgColor rgb="FFF7CAAC"/>
        <bgColor rgb="FFF7CAAC"/>
      </patternFill>
    </fill>
    <fill>
      <patternFill patternType="solid">
        <fgColor rgb="FF00FFFF"/>
        <bgColor rgb="FF00FFFF"/>
      </patternFill>
    </fill>
    <fill>
      <patternFill patternType="solid">
        <fgColor rgb="FF4A86E8"/>
        <bgColor rgb="FF4A86E8"/>
      </patternFill>
    </fill>
    <fill>
      <patternFill patternType="solid">
        <fgColor rgb="FFEFEFEF"/>
        <bgColor rgb="FFEFEFEF"/>
      </patternFill>
    </fill>
    <fill>
      <patternFill patternType="solid">
        <fgColor rgb="FF00FF00"/>
        <bgColor rgb="FF00FF00"/>
      </patternFill>
    </fill>
    <fill>
      <patternFill patternType="solid">
        <fgColor rgb="FFD9D9D9"/>
        <bgColor rgb="FFD9D9D9"/>
      </patternFill>
    </fill>
    <fill>
      <patternFill patternType="solid">
        <fgColor rgb="FFCCCCFF"/>
        <bgColor rgb="FFCCCCFF"/>
      </patternFill>
    </fill>
    <fill>
      <patternFill patternType="solid">
        <fgColor theme="9"/>
      </patternFill>
    </fill>
    <fill>
      <patternFill patternType="solid">
        <fgColor rgb="FFFFFFFF"/>
        <bgColor indexed="64"/>
      </patternFill>
    </fill>
  </fills>
  <borders count="135">
    <border>
      <left/>
      <right/>
      <top/>
      <bottom/>
      <diagonal/>
    </border>
    <border>
      <left style="hair">
        <color rgb="FF000000"/>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bottom style="thin">
        <color rgb="FF000000"/>
      </bottom>
      <diagonal/>
    </border>
    <border>
      <left style="dotted">
        <color rgb="FF000000"/>
      </left>
      <right/>
      <top style="dotted">
        <color rgb="FF000000"/>
      </top>
      <bottom style="dotted">
        <color rgb="FF000000"/>
      </bottom>
      <diagonal/>
    </border>
    <border>
      <left/>
      <right/>
      <top style="dotted">
        <color rgb="FF000000"/>
      </top>
      <bottom style="dotted">
        <color rgb="FF000000"/>
      </bottom>
      <diagonal/>
    </border>
    <border>
      <left/>
      <right style="dotted">
        <color rgb="FF000000"/>
      </right>
      <top style="dotted">
        <color rgb="FF000000"/>
      </top>
      <bottom style="dotted">
        <color rgb="FF000000"/>
      </bottom>
      <diagonal/>
    </border>
    <border>
      <left/>
      <right/>
      <top/>
      <bottom style="dotted">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dotted">
        <color rgb="FF000000"/>
      </left>
      <right style="dotted">
        <color rgb="FF000000"/>
      </right>
      <top style="dotted">
        <color rgb="FF000000"/>
      </top>
      <bottom/>
      <diagonal/>
    </border>
    <border>
      <left style="dotted">
        <color rgb="FF000000"/>
      </left>
      <right/>
      <top style="dotted">
        <color rgb="FF000000"/>
      </top>
      <bottom/>
      <diagonal/>
    </border>
    <border>
      <left/>
      <right style="dotted">
        <color rgb="FF000000"/>
      </right>
      <top style="dotted">
        <color rgb="FF000000"/>
      </top>
      <bottom/>
      <diagonal/>
    </border>
    <border>
      <left style="dotted">
        <color rgb="FF000000"/>
      </left>
      <right style="dotted">
        <color rgb="FF000000"/>
      </right>
      <top style="dotted">
        <color rgb="FF000000"/>
      </top>
      <bottom style="dotted">
        <color rgb="FF000000"/>
      </bottom>
      <diagonal/>
    </border>
    <border>
      <left style="dotted">
        <color rgb="FF000000"/>
      </left>
      <right/>
      <top style="dotted">
        <color rgb="FF000000"/>
      </top>
      <bottom/>
      <diagonal/>
    </border>
    <border>
      <left style="medium">
        <color rgb="FF000000"/>
      </left>
      <right style="medium">
        <color rgb="FF000000"/>
      </right>
      <top style="medium">
        <color rgb="FF000000"/>
      </top>
      <bottom/>
      <diagonal/>
    </border>
    <border>
      <left style="medium">
        <color rgb="FF000000"/>
      </left>
      <right style="dotted">
        <color rgb="FF000000"/>
      </right>
      <top style="medium">
        <color rgb="FF000000"/>
      </top>
      <bottom style="medium">
        <color rgb="FF000000"/>
      </bottom>
      <diagonal/>
    </border>
    <border>
      <left style="dotted">
        <color rgb="FF000000"/>
      </left>
      <right style="dotted">
        <color rgb="FF000000"/>
      </right>
      <top style="medium">
        <color rgb="FF000000"/>
      </top>
      <bottom style="medium">
        <color rgb="FF000000"/>
      </bottom>
      <diagonal/>
    </border>
    <border>
      <left style="dotted">
        <color rgb="FF000000"/>
      </left>
      <right style="dotted">
        <color rgb="FF000000"/>
      </right>
      <top style="medium">
        <color rgb="FF000000"/>
      </top>
      <bottom/>
      <diagonal/>
    </border>
    <border>
      <left style="dotted">
        <color rgb="FF000000"/>
      </left>
      <right style="medium">
        <color rgb="FF000000"/>
      </right>
      <top style="medium">
        <color rgb="FF000000"/>
      </top>
      <bottom style="medium">
        <color rgb="FF000000"/>
      </bottom>
      <diagonal/>
    </border>
    <border>
      <left style="dotted">
        <color rgb="FF000000"/>
      </left>
      <right/>
      <top style="medium">
        <color rgb="FF000000"/>
      </top>
      <bottom style="medium">
        <color rgb="FF000000"/>
      </bottom>
      <diagonal/>
    </border>
    <border>
      <left style="medium">
        <color rgb="FF000000"/>
      </left>
      <right style="dotted">
        <color rgb="FF000000"/>
      </right>
      <top style="medium">
        <color rgb="FF000000"/>
      </top>
      <bottom/>
      <diagonal/>
    </border>
    <border>
      <left style="dotted">
        <color rgb="FF000000"/>
      </left>
      <right style="dotted">
        <color rgb="FF000000"/>
      </right>
      <top style="medium">
        <color rgb="FF000000"/>
      </top>
      <bottom style="dotted">
        <color rgb="FF000000"/>
      </bottom>
      <diagonal/>
    </border>
    <border>
      <left style="dotted">
        <color rgb="FF000000"/>
      </left>
      <right/>
      <top style="medium">
        <color rgb="FF000000"/>
      </top>
      <bottom style="dotted">
        <color rgb="FF000000"/>
      </bottom>
      <diagonal/>
    </border>
    <border>
      <left/>
      <right style="dotted">
        <color rgb="FF000000"/>
      </right>
      <top style="medium">
        <color rgb="FF000000"/>
      </top>
      <bottom style="dotted">
        <color rgb="FF000000"/>
      </bottom>
      <diagonal/>
    </border>
    <border>
      <left style="dotted">
        <color rgb="FF000000"/>
      </left>
      <right style="medium">
        <color rgb="FF000000"/>
      </right>
      <top style="medium">
        <color rgb="FF000000"/>
      </top>
      <bottom style="dotted">
        <color rgb="FF000000"/>
      </bottom>
      <diagonal/>
    </border>
    <border>
      <left style="thin">
        <color rgb="FF000000"/>
      </left>
      <right style="thin">
        <color rgb="FF000000"/>
      </right>
      <top style="thin">
        <color rgb="FF000000"/>
      </top>
      <bottom/>
      <diagonal/>
    </border>
    <border>
      <left style="medium">
        <color rgb="FF000000"/>
      </left>
      <right style="dotted">
        <color rgb="FF000000"/>
      </right>
      <top/>
      <bottom/>
      <diagonal/>
    </border>
    <border>
      <left style="dotted">
        <color rgb="FF000000"/>
      </left>
      <right style="dotted">
        <color rgb="FF000000"/>
      </right>
      <top/>
      <bottom style="dotted">
        <color rgb="FF000000"/>
      </bottom>
      <diagonal/>
    </border>
    <border>
      <left style="dotted">
        <color rgb="FF000000"/>
      </left>
      <right style="medium">
        <color rgb="FF000000"/>
      </right>
      <top style="dotted">
        <color rgb="FF000000"/>
      </top>
      <bottom style="dotted">
        <color rgb="FF000000"/>
      </bottom>
      <diagonal/>
    </border>
    <border>
      <left style="thin">
        <color rgb="FF000000"/>
      </left>
      <right style="thin">
        <color rgb="FF000000"/>
      </right>
      <top/>
      <bottom/>
      <diagonal/>
    </border>
    <border>
      <left style="medium">
        <color rgb="FF000000"/>
      </left>
      <right style="dotted">
        <color rgb="FF000000"/>
      </right>
      <top/>
      <bottom style="medium">
        <color rgb="FF000000"/>
      </bottom>
      <diagonal/>
    </border>
    <border>
      <left style="dotted">
        <color rgb="FF000000"/>
      </left>
      <right style="dotted">
        <color rgb="FF000000"/>
      </right>
      <top style="dotted">
        <color rgb="FF000000"/>
      </top>
      <bottom style="medium">
        <color rgb="FF000000"/>
      </bottom>
      <diagonal/>
    </border>
    <border>
      <left style="dotted">
        <color rgb="FF000000"/>
      </left>
      <right style="medium">
        <color rgb="FF000000"/>
      </right>
      <top style="dotted">
        <color rgb="FF000000"/>
      </top>
      <bottom style="medium">
        <color rgb="FF000000"/>
      </bottom>
      <diagonal/>
    </border>
    <border>
      <left style="thin">
        <color rgb="FF000000"/>
      </left>
      <right style="thin">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hair">
        <color rgb="FF000000"/>
      </left>
      <right/>
      <top/>
      <bottom style="hair">
        <color rgb="FF000000"/>
      </bottom>
      <diagonal/>
    </border>
    <border>
      <left/>
      <right style="hair">
        <color rgb="FF000000"/>
      </right>
      <top/>
      <bottom style="hair">
        <color rgb="FF000000"/>
      </bottom>
      <diagonal/>
    </border>
    <border>
      <left/>
      <right/>
      <top/>
      <bottom style="hair">
        <color rgb="FF000000"/>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top style="hair">
        <color rgb="FF000000"/>
      </top>
      <bottom/>
      <diagonal/>
    </border>
    <border>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bottom/>
      <diagonal/>
    </border>
    <border>
      <left style="hair">
        <color rgb="FF000000"/>
      </left>
      <right style="hair">
        <color rgb="FF000000"/>
      </right>
      <top/>
      <bottom style="dotted">
        <color rgb="FF000000"/>
      </bottom>
      <diagonal/>
    </border>
    <border>
      <left style="hair">
        <color rgb="FF000000"/>
      </left>
      <right style="hair">
        <color rgb="FF000000"/>
      </right>
      <top style="hair">
        <color rgb="FF000000"/>
      </top>
      <bottom style="dotted">
        <color rgb="FF000000"/>
      </bottom>
      <diagonal/>
    </border>
    <border>
      <left style="dotted">
        <color rgb="FF000000"/>
      </left>
      <right style="thin">
        <color rgb="FF000000"/>
      </right>
      <top style="dotted">
        <color rgb="FF000000"/>
      </top>
      <bottom style="thin">
        <color rgb="FF000000"/>
      </bottom>
      <diagonal/>
    </border>
    <border>
      <left style="thin">
        <color rgb="FF000000"/>
      </left>
      <right style="thin">
        <color rgb="FF000000"/>
      </right>
      <top style="dotted">
        <color rgb="FF000000"/>
      </top>
      <bottom style="thin">
        <color rgb="FF000000"/>
      </bottom>
      <diagonal/>
    </border>
    <border>
      <left style="thin">
        <color rgb="FF000000"/>
      </left>
      <right/>
      <top style="dotted">
        <color rgb="FF000000"/>
      </top>
      <bottom/>
      <diagonal/>
    </border>
    <border>
      <left style="medium">
        <color rgb="FF000000"/>
      </left>
      <right style="medium">
        <color rgb="FF000000"/>
      </right>
      <top style="medium">
        <color rgb="FF000000"/>
      </top>
      <bottom style="medium">
        <color rgb="FF000000"/>
      </bottom>
      <diagonal/>
    </border>
    <border>
      <left style="hair">
        <color rgb="FF000000"/>
      </left>
      <right style="hair">
        <color rgb="FF000000"/>
      </right>
      <top style="hair">
        <color rgb="FF000000"/>
      </top>
      <bottom style="hair">
        <color rgb="FF000000"/>
      </bottom>
      <diagonal/>
    </border>
    <border>
      <left/>
      <right style="dotted">
        <color rgb="FF000000"/>
      </right>
      <top style="dotted">
        <color rgb="FF000000"/>
      </top>
      <bottom style="dotted">
        <color rgb="FF000000"/>
      </bottom>
      <diagonal/>
    </border>
    <border>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style="dotted">
        <color rgb="FF000000"/>
      </right>
      <top/>
      <bottom/>
      <diagonal/>
    </border>
    <border>
      <left/>
      <right style="thin">
        <color rgb="FF000000"/>
      </right>
      <top style="dotted">
        <color rgb="FF000000"/>
      </top>
      <bottom style="dotted">
        <color rgb="FF000000"/>
      </bottom>
      <diagonal/>
    </border>
    <border>
      <left style="hair">
        <color rgb="FF000000"/>
      </left>
      <right/>
      <top style="hair">
        <color rgb="FF000000"/>
      </top>
      <bottom style="dotted">
        <color rgb="FF000000"/>
      </bottom>
      <diagonal/>
    </border>
    <border>
      <left/>
      <right style="thin">
        <color rgb="FF000000"/>
      </right>
      <top style="thin">
        <color rgb="FF000000"/>
      </top>
      <bottom style="thin">
        <color rgb="FF000000"/>
      </bottom>
      <diagonal/>
    </border>
    <border>
      <left style="hair">
        <color rgb="FF000000"/>
      </left>
      <right style="hair">
        <color rgb="FF000000"/>
      </right>
      <top/>
      <bottom style="hair">
        <color rgb="FF000000"/>
      </bottom>
      <diagonal/>
    </border>
    <border>
      <left/>
      <right style="thin">
        <color rgb="FF000000"/>
      </right>
      <top style="dotted">
        <color rgb="FF000000"/>
      </top>
      <bottom style="dotted">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dotted">
        <color rgb="FF000000"/>
      </left>
      <right style="dotted">
        <color rgb="FF000000"/>
      </right>
      <top style="dotted">
        <color rgb="FF000000"/>
      </top>
      <bottom/>
      <diagonal/>
    </border>
    <border>
      <left style="hair">
        <color rgb="FF000000"/>
      </left>
      <right/>
      <top style="thin">
        <color rgb="FF000000"/>
      </top>
      <bottom style="hair">
        <color rgb="FF000000"/>
      </bottom>
      <diagonal/>
    </border>
    <border>
      <left style="dotted">
        <color rgb="FF000000"/>
      </left>
      <right/>
      <top/>
      <bottom style="dotted">
        <color rgb="FF000000"/>
      </bottom>
      <diagonal/>
    </border>
    <border>
      <left style="dotted">
        <color rgb="FF000000"/>
      </left>
      <right/>
      <top/>
      <bottom style="dotted">
        <color rgb="FF000000"/>
      </bottom>
      <diagonal/>
    </border>
    <border>
      <left style="dotted">
        <color rgb="FF000000"/>
      </left>
      <right/>
      <top style="medium">
        <color rgb="FF000000"/>
      </top>
      <bottom style="dotted">
        <color rgb="FF000000"/>
      </bottom>
      <diagonal/>
    </border>
    <border>
      <left style="dotted">
        <color rgb="FF000000"/>
      </left>
      <right style="dotted">
        <color rgb="FF000000"/>
      </right>
      <top/>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dotted">
        <color rgb="FF000000"/>
      </left>
      <right/>
      <top style="medium">
        <color rgb="FF000000"/>
      </top>
      <bottom/>
      <diagonal/>
    </border>
    <border>
      <left style="dotted">
        <color rgb="FF000000"/>
      </left>
      <right style="medium">
        <color rgb="FF000000"/>
      </right>
      <top style="medium">
        <color rgb="FF000000"/>
      </top>
      <bottom/>
      <diagonal/>
    </border>
    <border>
      <left style="medium">
        <color rgb="FF000000"/>
      </left>
      <right style="medium">
        <color rgb="FF000000"/>
      </right>
      <top style="thin">
        <color rgb="FF000000"/>
      </top>
      <bottom style="thin">
        <color rgb="FF000000"/>
      </bottom>
      <diagonal/>
    </border>
    <border>
      <left style="dotted">
        <color rgb="FF000000"/>
      </left>
      <right style="medium">
        <color rgb="FF000000"/>
      </right>
      <top style="thin">
        <color rgb="FF000000"/>
      </top>
      <bottom style="thin">
        <color rgb="FF000000"/>
      </bottom>
      <diagonal/>
    </border>
    <border>
      <left style="dotted">
        <color rgb="FF000000"/>
      </left>
      <right style="dotted">
        <color rgb="FF000000"/>
      </right>
      <top/>
      <bottom/>
      <diagonal/>
    </border>
    <border>
      <left style="dotted">
        <color rgb="FF000000"/>
      </left>
      <right/>
      <top/>
      <bottom/>
      <diagonal/>
    </border>
    <border>
      <left/>
      <right style="dotted">
        <color rgb="FF000000"/>
      </right>
      <top/>
      <bottom/>
      <diagonal/>
    </border>
    <border>
      <left style="dotted">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dotted">
        <color rgb="FF000000"/>
      </bottom>
      <diagonal/>
    </border>
    <border>
      <left style="dotted">
        <color rgb="FF000000"/>
      </left>
      <right/>
      <top style="medium">
        <color rgb="FF000000"/>
      </top>
      <bottom/>
      <diagonal/>
    </border>
    <border>
      <left/>
      <right/>
      <top style="medium">
        <color rgb="FF000000"/>
      </top>
      <bottom style="dotted">
        <color rgb="FF000000"/>
      </bottom>
      <diagonal/>
    </border>
    <border>
      <left/>
      <right style="medium">
        <color rgb="FF000000"/>
      </right>
      <top style="medium">
        <color rgb="FF000000"/>
      </top>
      <bottom style="dotted">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dotted">
        <color rgb="FF000000"/>
      </left>
      <right/>
      <top style="dotted">
        <color rgb="FF000000"/>
      </top>
      <bottom/>
      <diagonal/>
    </border>
    <border>
      <left/>
      <right style="dotted">
        <color rgb="FF000000"/>
      </right>
      <top style="dotted">
        <color rgb="FF000000"/>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tted">
        <color rgb="FF000000"/>
      </left>
      <right/>
      <top style="thin">
        <color rgb="FF000000"/>
      </top>
      <bottom style="thin">
        <color rgb="FF000000"/>
      </bottom>
      <diagonal/>
    </border>
    <border>
      <left style="medium">
        <color rgb="FF000000"/>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tted">
        <color rgb="FF000000"/>
      </left>
      <right style="medium">
        <color rgb="FF000000"/>
      </right>
      <top style="dotted">
        <color rgb="FF000000"/>
      </top>
      <bottom/>
      <diagonal/>
    </border>
    <border>
      <left style="dotted">
        <color rgb="FF000000"/>
      </left>
      <right style="medium">
        <color rgb="FF000000"/>
      </right>
      <top/>
      <bottom style="dotted">
        <color rgb="FF000000"/>
      </bottom>
      <diagonal/>
    </border>
    <border>
      <left style="dotted">
        <color rgb="FF000000"/>
      </left>
      <right style="medium">
        <color rgb="FF000000"/>
      </right>
      <top/>
      <bottom style="medium">
        <color rgb="FF000000"/>
      </bottom>
      <diagonal/>
    </border>
    <border>
      <left style="dotted">
        <color rgb="FF000000"/>
      </left>
      <right/>
      <top/>
      <bottom style="medium">
        <color rgb="FF000000"/>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s>
  <cellStyleXfs count="4">
    <xf numFmtId="0" fontId="0" fillId="0" borderId="0"/>
    <xf numFmtId="9" fontId="16" fillId="0" borderId="0" applyFont="0" applyFill="0" applyBorder="0" applyAlignment="0" applyProtection="0"/>
    <xf numFmtId="0" fontId="23" fillId="0" borderId="0" applyNumberFormat="0" applyFill="0" applyBorder="0" applyAlignment="0" applyProtection="0"/>
    <xf numFmtId="0" fontId="105" fillId="23" borderId="0" applyNumberFormat="0" applyBorder="0" applyAlignment="0" applyProtection="0"/>
  </cellStyleXfs>
  <cellXfs count="664">
    <xf numFmtId="0" fontId="0" fillId="0" borderId="0" xfId="0" applyFont="1" applyAlignment="1"/>
    <xf numFmtId="0" fontId="1" fillId="0" borderId="0" xfId="0" applyFont="1" applyAlignment="1">
      <alignment horizontal="center" vertical="center" wrapText="1"/>
    </xf>
    <xf numFmtId="0" fontId="1" fillId="0" borderId="0" xfId="0" applyFont="1" applyAlignment="1">
      <alignment vertical="center" wrapText="1"/>
    </xf>
    <xf numFmtId="0" fontId="3" fillId="0" borderId="0" xfId="0" applyFont="1" applyAlignment="1">
      <alignment wrapText="1"/>
    </xf>
    <xf numFmtId="0" fontId="1" fillId="3" borderId="5" xfId="0" applyFont="1" applyFill="1" applyBorder="1" applyAlignment="1">
      <alignment horizontal="center" vertical="center" wrapText="1"/>
    </xf>
    <xf numFmtId="0" fontId="1" fillId="3" borderId="5" xfId="0" applyFont="1" applyFill="1" applyBorder="1" applyAlignment="1">
      <alignment vertical="center" wrapText="1"/>
    </xf>
    <xf numFmtId="0" fontId="3" fillId="3" borderId="5" xfId="0" applyFont="1" applyFill="1" applyBorder="1" applyAlignment="1">
      <alignment wrapText="1"/>
    </xf>
    <xf numFmtId="0" fontId="3" fillId="0" borderId="0" xfId="0" applyFont="1" applyAlignment="1">
      <alignment horizontal="center" vertical="center" wrapText="1"/>
    </xf>
    <xf numFmtId="0" fontId="3" fillId="0" borderId="0" xfId="0" applyFont="1" applyAlignment="1">
      <alignment vertical="center"/>
    </xf>
    <xf numFmtId="0" fontId="3" fillId="0" borderId="0" xfId="0" applyFont="1" applyAlignment="1">
      <alignment horizontal="center" vertical="center"/>
    </xf>
    <xf numFmtId="0" fontId="0" fillId="0" borderId="0" xfId="0" applyFont="1"/>
    <xf numFmtId="0" fontId="4" fillId="0" borderId="6" xfId="0" applyFont="1" applyBorder="1" applyAlignment="1">
      <alignment horizontal="center" vertical="center"/>
    </xf>
    <xf numFmtId="0" fontId="4" fillId="0" borderId="0" xfId="0" applyFont="1" applyAlignment="1">
      <alignment horizontal="center" vertical="center"/>
    </xf>
    <xf numFmtId="0" fontId="3" fillId="0" borderId="6" xfId="0" applyFont="1" applyBorder="1" applyAlignment="1">
      <alignment horizontal="center" vertical="center"/>
    </xf>
    <xf numFmtId="0" fontId="5" fillId="4" borderId="6" xfId="0" applyFont="1" applyFill="1" applyBorder="1" applyAlignment="1">
      <alignment horizontal="center" vertical="center"/>
    </xf>
    <xf numFmtId="0" fontId="3" fillId="5" borderId="6" xfId="0" applyFont="1" applyFill="1" applyBorder="1" applyAlignment="1">
      <alignment horizontal="center" vertical="center"/>
    </xf>
    <xf numFmtId="0" fontId="6" fillId="0" borderId="6" xfId="0" applyFont="1" applyBorder="1" applyAlignment="1">
      <alignment horizontal="center"/>
    </xf>
    <xf numFmtId="0" fontId="5" fillId="6" borderId="6" xfId="0" applyFont="1" applyFill="1" applyBorder="1" applyAlignment="1">
      <alignment horizontal="center" vertical="center"/>
    </xf>
    <xf numFmtId="0" fontId="3" fillId="0" borderId="0" xfId="0" applyFont="1" applyAlignment="1">
      <alignment vertical="center" wrapText="1"/>
    </xf>
    <xf numFmtId="0" fontId="3" fillId="0" borderId="0" xfId="0" applyFont="1" applyAlignment="1">
      <alignment horizontal="left" vertical="center" wrapText="1"/>
    </xf>
    <xf numFmtId="0" fontId="4" fillId="7" borderId="6"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3" fillId="0" borderId="6" xfId="0" applyFont="1" applyBorder="1" applyAlignment="1">
      <alignment horizontal="left" vertical="center" wrapText="1"/>
    </xf>
    <xf numFmtId="9" fontId="3" fillId="0" borderId="6" xfId="0" applyNumberFormat="1" applyFont="1" applyBorder="1" applyAlignment="1">
      <alignment horizontal="center" vertical="center" wrapText="1"/>
    </xf>
    <xf numFmtId="9" fontId="3" fillId="3" borderId="6" xfId="0" applyNumberFormat="1" applyFont="1" applyFill="1" applyBorder="1" applyAlignment="1">
      <alignment horizontal="center" vertical="center" wrapText="1"/>
    </xf>
    <xf numFmtId="0" fontId="4" fillId="8" borderId="6" xfId="0" applyFont="1" applyFill="1" applyBorder="1" applyAlignment="1">
      <alignment horizontal="center" vertical="center" wrapText="1"/>
    </xf>
    <xf numFmtId="9" fontId="4" fillId="8" borderId="6" xfId="0" applyNumberFormat="1" applyFont="1" applyFill="1" applyBorder="1" applyAlignment="1">
      <alignment horizontal="center" vertical="center" wrapText="1"/>
    </xf>
    <xf numFmtId="0" fontId="5" fillId="0" borderId="0" xfId="0" applyFont="1" applyAlignment="1">
      <alignment horizontal="center" vertical="center"/>
    </xf>
    <xf numFmtId="0" fontId="7" fillId="7" borderId="6" xfId="0" applyFont="1" applyFill="1" applyBorder="1" applyAlignment="1">
      <alignment horizontal="left" vertical="center" wrapText="1"/>
    </xf>
    <xf numFmtId="164" fontId="3" fillId="0" borderId="6" xfId="0" applyNumberFormat="1" applyFont="1" applyBorder="1" applyAlignment="1">
      <alignment horizontal="left" vertical="center" wrapText="1"/>
    </xf>
    <xf numFmtId="164" fontId="3" fillId="0" borderId="8" xfId="0" applyNumberFormat="1" applyFont="1" applyBorder="1" applyAlignment="1">
      <alignment horizontal="left" vertical="center" wrapText="1"/>
    </xf>
    <xf numFmtId="9" fontId="3" fillId="0" borderId="9" xfId="0" applyNumberFormat="1" applyFont="1" applyBorder="1" applyAlignment="1">
      <alignment horizontal="center" vertical="center" wrapText="1"/>
    </xf>
    <xf numFmtId="9" fontId="3" fillId="0" borderId="8" xfId="0" applyNumberFormat="1" applyFont="1" applyBorder="1" applyAlignment="1">
      <alignment horizontal="center" vertical="center" wrapText="1"/>
    </xf>
    <xf numFmtId="9" fontId="4" fillId="8" borderId="10" xfId="0" applyNumberFormat="1" applyFont="1" applyFill="1" applyBorder="1" applyAlignment="1">
      <alignment horizontal="center" vertical="center" wrapText="1"/>
    </xf>
    <xf numFmtId="9" fontId="4" fillId="8" borderId="11" xfId="0" applyNumberFormat="1" applyFont="1" applyFill="1" applyBorder="1" applyAlignment="1">
      <alignment horizontal="center" vertical="center" wrapText="1"/>
    </xf>
    <xf numFmtId="0" fontId="0" fillId="0" borderId="6" xfId="0" applyFont="1" applyBorder="1"/>
    <xf numFmtId="0" fontId="3" fillId="0" borderId="6" xfId="0" applyFont="1" applyBorder="1" applyAlignment="1">
      <alignment vertical="center" wrapText="1"/>
    </xf>
    <xf numFmtId="9" fontId="3" fillId="0" borderId="6" xfId="0" applyNumberFormat="1" applyFont="1" applyBorder="1" applyAlignment="1">
      <alignment horizontal="center" vertical="center"/>
    </xf>
    <xf numFmtId="9" fontId="3" fillId="3" borderId="6" xfId="0" applyNumberFormat="1" applyFont="1" applyFill="1" applyBorder="1" applyAlignment="1">
      <alignment horizontal="center" vertical="center"/>
    </xf>
    <xf numFmtId="0" fontId="3" fillId="3" borderId="6" xfId="0" applyFont="1" applyFill="1" applyBorder="1" applyAlignment="1">
      <alignment vertical="center" wrapText="1"/>
    </xf>
    <xf numFmtId="0" fontId="3" fillId="8" borderId="6" xfId="0" applyFont="1" applyFill="1" applyBorder="1" applyAlignment="1">
      <alignment horizontal="center" vertical="center" wrapText="1"/>
    </xf>
    <xf numFmtId="9" fontId="3" fillId="8" borderId="6" xfId="0" applyNumberFormat="1" applyFont="1" applyFill="1" applyBorder="1" applyAlignment="1">
      <alignment horizontal="center" vertical="center" wrapText="1"/>
    </xf>
    <xf numFmtId="0" fontId="3" fillId="0" borderId="6" xfId="0" applyFont="1" applyBorder="1" applyAlignment="1">
      <alignment vertical="center"/>
    </xf>
    <xf numFmtId="0" fontId="9" fillId="0" borderId="0" xfId="0" applyFont="1" applyAlignment="1">
      <alignment wrapText="1"/>
    </xf>
    <xf numFmtId="0" fontId="6" fillId="0" borderId="0" xfId="0" applyFont="1"/>
    <xf numFmtId="0" fontId="11" fillId="10" borderId="20" xfId="0" applyFont="1" applyFill="1" applyBorder="1" applyAlignment="1">
      <alignment horizontal="center" vertical="center"/>
    </xf>
    <xf numFmtId="0" fontId="11" fillId="10" borderId="20" xfId="0" applyFont="1" applyFill="1" applyBorder="1" applyAlignment="1">
      <alignment horizontal="center" vertical="center" wrapText="1"/>
    </xf>
    <xf numFmtId="0" fontId="10" fillId="11" borderId="23" xfId="0" applyFont="1" applyFill="1" applyBorder="1" applyAlignment="1">
      <alignment horizontal="center" vertical="center" wrapText="1"/>
    </xf>
    <xf numFmtId="0" fontId="10" fillId="11" borderId="24" xfId="0" applyFont="1" applyFill="1" applyBorder="1" applyAlignment="1">
      <alignment horizontal="center" vertical="center" wrapText="1"/>
    </xf>
    <xf numFmtId="0" fontId="10" fillId="11" borderId="6" xfId="0" applyFont="1" applyFill="1" applyBorder="1" applyAlignment="1">
      <alignment horizontal="center" vertical="center" wrapText="1"/>
    </xf>
    <xf numFmtId="0" fontId="10" fillId="11" borderId="11" xfId="0" applyFont="1" applyFill="1" applyBorder="1" applyAlignment="1">
      <alignment horizontal="center" vertical="center" wrapText="1"/>
    </xf>
    <xf numFmtId="0" fontId="10" fillId="11" borderId="25" xfId="0" applyFont="1" applyFill="1" applyBorder="1" applyAlignment="1">
      <alignment horizontal="center" vertical="center" wrapText="1"/>
    </xf>
    <xf numFmtId="0" fontId="12" fillId="10" borderId="26" xfId="0" applyFont="1" applyFill="1" applyBorder="1" applyAlignment="1">
      <alignment horizontal="center" vertical="center" wrapText="1"/>
    </xf>
    <xf numFmtId="165" fontId="0" fillId="10" borderId="27" xfId="0" applyNumberFormat="1" applyFont="1" applyFill="1" applyBorder="1" applyAlignment="1">
      <alignment horizontal="center" vertical="center" wrapText="1"/>
    </xf>
    <xf numFmtId="0" fontId="0" fillId="10" borderId="27" xfId="0" applyFont="1" applyFill="1" applyBorder="1" applyAlignment="1">
      <alignment vertical="center" wrapText="1"/>
    </xf>
    <xf numFmtId="0" fontId="0" fillId="10" borderId="28" xfId="0" applyFont="1" applyFill="1" applyBorder="1" applyAlignment="1">
      <alignment horizontal="center" vertical="center" wrapText="1"/>
    </xf>
    <xf numFmtId="0" fontId="0" fillId="10" borderId="27" xfId="0" applyFont="1" applyFill="1" applyBorder="1" applyAlignment="1">
      <alignment horizontal="center" vertical="center" wrapText="1"/>
    </xf>
    <xf numFmtId="166" fontId="0" fillId="10" borderId="29" xfId="0" applyNumberFormat="1" applyFont="1" applyFill="1" applyBorder="1" applyAlignment="1">
      <alignment horizontal="center" vertical="center" wrapText="1"/>
    </xf>
    <xf numFmtId="0" fontId="0" fillId="10" borderId="29" xfId="0" applyFont="1" applyFill="1" applyBorder="1" applyAlignment="1">
      <alignment horizontal="center" vertical="center" wrapText="1"/>
    </xf>
    <xf numFmtId="0" fontId="0" fillId="10" borderId="30" xfId="0" applyFont="1" applyFill="1" applyBorder="1" applyAlignment="1">
      <alignment horizontal="center" vertical="center" wrapText="1"/>
    </xf>
    <xf numFmtId="9" fontId="0" fillId="10" borderId="6" xfId="0" applyNumberFormat="1" applyFont="1" applyFill="1" applyBorder="1" applyAlignment="1">
      <alignment horizontal="center" vertical="center" wrapText="1"/>
    </xf>
    <xf numFmtId="0" fontId="6" fillId="0" borderId="6" xfId="0" applyFont="1" applyBorder="1" applyAlignment="1">
      <alignment wrapText="1"/>
    </xf>
    <xf numFmtId="9" fontId="6" fillId="0" borderId="6" xfId="0" applyNumberFormat="1" applyFont="1" applyBorder="1" applyAlignment="1">
      <alignment vertical="center"/>
    </xf>
    <xf numFmtId="9" fontId="6" fillId="0" borderId="6" xfId="0" applyNumberFormat="1" applyFont="1" applyBorder="1"/>
    <xf numFmtId="0" fontId="6" fillId="0" borderId="6" xfId="0" applyFont="1" applyBorder="1" applyAlignment="1">
      <alignment vertical="center" wrapText="1"/>
    </xf>
    <xf numFmtId="0" fontId="6" fillId="0" borderId="6" xfId="0" applyFont="1" applyBorder="1" applyAlignment="1">
      <alignment horizontal="center" vertical="center"/>
    </xf>
    <xf numFmtId="0" fontId="6" fillId="0" borderId="6" xfId="0" applyFont="1" applyBorder="1" applyAlignment="1">
      <alignment vertical="top" wrapText="1"/>
    </xf>
    <xf numFmtId="0" fontId="6" fillId="0" borderId="6" xfId="0" applyFont="1" applyBorder="1"/>
    <xf numFmtId="165" fontId="6" fillId="10" borderId="32" xfId="0" applyNumberFormat="1" applyFont="1" applyFill="1" applyBorder="1" applyAlignment="1">
      <alignment horizontal="center" vertical="center" wrapText="1"/>
    </xf>
    <xf numFmtId="0" fontId="0" fillId="10" borderId="33" xfId="0" applyFont="1" applyFill="1" applyBorder="1" applyAlignment="1">
      <alignment vertical="center" wrapText="1"/>
    </xf>
    <xf numFmtId="0" fontId="6" fillId="10" borderId="6" xfId="0" applyFont="1" applyFill="1" applyBorder="1" applyAlignment="1">
      <alignment horizontal="center" vertical="center" wrapText="1"/>
    </xf>
    <xf numFmtId="0" fontId="0" fillId="10" borderId="34" xfId="0" applyFont="1" applyFill="1" applyBorder="1" applyAlignment="1">
      <alignment horizontal="center" vertical="center" wrapText="1"/>
    </xf>
    <xf numFmtId="0" fontId="6" fillId="10" borderId="32" xfId="0" applyFont="1" applyFill="1" applyBorder="1" applyAlignment="1">
      <alignment horizontal="center" vertical="center" wrapText="1"/>
    </xf>
    <xf numFmtId="166" fontId="0" fillId="10" borderId="35" xfId="0" applyNumberFormat="1" applyFont="1" applyFill="1" applyBorder="1" applyAlignment="1">
      <alignment horizontal="center" vertical="center" wrapText="1"/>
    </xf>
    <xf numFmtId="0" fontId="13" fillId="10" borderId="30" xfId="0" applyFont="1" applyFill="1" applyBorder="1" applyAlignment="1">
      <alignment horizontal="center" vertical="center" wrapText="1"/>
    </xf>
    <xf numFmtId="0" fontId="6" fillId="0" borderId="6" xfId="0" applyFont="1" applyBorder="1" applyAlignment="1">
      <alignment vertical="center" wrapText="1"/>
    </xf>
    <xf numFmtId="0" fontId="6" fillId="12" borderId="6" xfId="0" applyFont="1" applyFill="1" applyBorder="1"/>
    <xf numFmtId="0" fontId="0" fillId="10" borderId="6" xfId="0" applyFont="1" applyFill="1" applyBorder="1" applyAlignment="1">
      <alignment horizontal="center" vertical="center" wrapText="1"/>
    </xf>
    <xf numFmtId="0" fontId="14" fillId="10" borderId="6" xfId="0" applyFont="1" applyFill="1" applyBorder="1" applyAlignment="1">
      <alignment horizontal="center" vertical="center" wrapText="1"/>
    </xf>
    <xf numFmtId="9" fontId="0" fillId="10" borderId="6" xfId="0" applyNumberFormat="1" applyFont="1" applyFill="1" applyBorder="1" applyAlignment="1">
      <alignment horizontal="center" vertical="center" wrapText="1"/>
    </xf>
    <xf numFmtId="165" fontId="6" fillId="10" borderId="23" xfId="0" applyNumberFormat="1" applyFont="1" applyFill="1" applyBorder="1" applyAlignment="1">
      <alignment horizontal="center" vertical="center" wrapText="1"/>
    </xf>
    <xf numFmtId="0" fontId="0" fillId="10" borderId="23" xfId="0" applyFont="1" applyFill="1" applyBorder="1" applyAlignment="1">
      <alignment vertical="center" wrapText="1"/>
    </xf>
    <xf numFmtId="0" fontId="6" fillId="10" borderId="38" xfId="0" applyFont="1" applyFill="1" applyBorder="1" applyAlignment="1">
      <alignment horizontal="center" vertical="center" wrapText="1"/>
    </xf>
    <xf numFmtId="0" fontId="0" fillId="10" borderId="23" xfId="0" applyFont="1" applyFill="1" applyBorder="1" applyAlignment="1">
      <alignment horizontal="center" vertical="center" wrapText="1"/>
    </xf>
    <xf numFmtId="0" fontId="6" fillId="10" borderId="23" xfId="0" applyFont="1" applyFill="1" applyBorder="1" applyAlignment="1">
      <alignment horizontal="center" vertical="center" wrapText="1"/>
    </xf>
    <xf numFmtId="166" fontId="0" fillId="10" borderId="39" xfId="0" applyNumberFormat="1" applyFont="1" applyFill="1" applyBorder="1" applyAlignment="1">
      <alignment horizontal="center" vertical="center" wrapText="1"/>
    </xf>
    <xf numFmtId="165" fontId="6" fillId="10" borderId="42" xfId="0" applyNumberFormat="1" applyFont="1" applyFill="1" applyBorder="1" applyAlignment="1">
      <alignment horizontal="center" vertical="center" wrapText="1"/>
    </xf>
    <xf numFmtId="0" fontId="0" fillId="10" borderId="42" xfId="0" applyFont="1" applyFill="1" applyBorder="1" applyAlignment="1">
      <alignment vertical="center" wrapText="1"/>
    </xf>
    <xf numFmtId="0" fontId="6" fillId="10" borderId="42" xfId="0" applyFont="1" applyFill="1" applyBorder="1" applyAlignment="1">
      <alignment horizontal="center" vertical="center" wrapText="1"/>
    </xf>
    <xf numFmtId="0" fontId="0" fillId="10" borderId="42" xfId="0" applyFont="1" applyFill="1" applyBorder="1" applyAlignment="1">
      <alignment horizontal="center" vertical="center" wrapText="1"/>
    </xf>
    <xf numFmtId="166" fontId="0" fillId="10" borderId="43" xfId="0" applyNumberFormat="1" applyFont="1" applyFill="1" applyBorder="1" applyAlignment="1">
      <alignment horizontal="center" vertical="center" wrapText="1"/>
    </xf>
    <xf numFmtId="0" fontId="0" fillId="10" borderId="30" xfId="0" applyFont="1" applyFill="1" applyBorder="1" applyAlignment="1">
      <alignment horizontal="center" vertical="center" wrapText="1"/>
    </xf>
    <xf numFmtId="0" fontId="10" fillId="10" borderId="26" xfId="0" applyFont="1" applyFill="1" applyBorder="1" applyAlignment="1">
      <alignment horizontal="center" vertical="center" wrapText="1"/>
    </xf>
    <xf numFmtId="0" fontId="0" fillId="10" borderId="29" xfId="0" applyFont="1" applyFill="1" applyBorder="1" applyAlignment="1">
      <alignment horizontal="center" vertical="center" wrapText="1"/>
    </xf>
    <xf numFmtId="166" fontId="0" fillId="10" borderId="6" xfId="0" applyNumberFormat="1" applyFont="1" applyFill="1" applyBorder="1" applyAlignment="1">
      <alignment horizontal="center" vertical="center" wrapText="1"/>
    </xf>
    <xf numFmtId="9" fontId="6" fillId="0" borderId="6" xfId="0" applyNumberFormat="1" applyFont="1" applyBorder="1" applyAlignment="1">
      <alignment horizontal="center" vertical="center"/>
    </xf>
    <xf numFmtId="165" fontId="0" fillId="10" borderId="32" xfId="0" applyNumberFormat="1" applyFont="1" applyFill="1" applyBorder="1" applyAlignment="1">
      <alignment horizontal="center" vertical="center" wrapText="1"/>
    </xf>
    <xf numFmtId="0" fontId="0" fillId="10" borderId="32" xfId="0" applyFont="1" applyFill="1" applyBorder="1" applyAlignment="1">
      <alignment vertical="center" wrapText="1"/>
    </xf>
    <xf numFmtId="0" fontId="0" fillId="10" borderId="32" xfId="0" applyFont="1" applyFill="1" applyBorder="1" applyAlignment="1">
      <alignment horizontal="center" vertical="center" wrapText="1"/>
    </xf>
    <xf numFmtId="0" fontId="0" fillId="10" borderId="35" xfId="0" applyFont="1" applyFill="1" applyBorder="1" applyAlignment="1">
      <alignment horizontal="center" vertical="center" wrapText="1"/>
    </xf>
    <xf numFmtId="0" fontId="15" fillId="0" borderId="6" xfId="0" applyFont="1" applyBorder="1" applyAlignment="1">
      <alignment vertical="center" wrapText="1"/>
    </xf>
    <xf numFmtId="165" fontId="0" fillId="10" borderId="23" xfId="0" applyNumberFormat="1" applyFont="1" applyFill="1" applyBorder="1" applyAlignment="1">
      <alignment horizontal="center" vertical="center" wrapText="1"/>
    </xf>
    <xf numFmtId="0" fontId="0" fillId="10" borderId="39" xfId="0" applyFont="1" applyFill="1" applyBorder="1" applyAlignment="1">
      <alignment horizontal="center" vertical="center" wrapText="1"/>
    </xf>
    <xf numFmtId="0" fontId="6" fillId="0" borderId="6" xfId="0" applyFont="1" applyBorder="1" applyAlignment="1">
      <alignment horizontal="center" vertical="center" wrapText="1"/>
    </xf>
    <xf numFmtId="0" fontId="17" fillId="10" borderId="0" xfId="0" applyFont="1" applyFill="1" applyAlignment="1">
      <alignment horizontal="center" vertical="center" wrapText="1"/>
    </xf>
    <xf numFmtId="0" fontId="18" fillId="10" borderId="30" xfId="0" applyFont="1" applyFill="1" applyBorder="1" applyAlignment="1">
      <alignment horizontal="center" vertical="center" wrapText="1"/>
    </xf>
    <xf numFmtId="0" fontId="6" fillId="0" borderId="6" xfId="0" applyFont="1" applyBorder="1" applyAlignment="1">
      <alignment horizontal="center" vertical="center" wrapText="1"/>
    </xf>
    <xf numFmtId="0" fontId="19" fillId="0" borderId="6" xfId="0" applyFont="1" applyBorder="1" applyAlignment="1">
      <alignment horizontal="center" vertical="center" wrapText="1"/>
    </xf>
    <xf numFmtId="0" fontId="20" fillId="0" borderId="6" xfId="0" applyFont="1" applyBorder="1" applyAlignment="1">
      <alignment horizontal="center" vertical="center" wrapText="1"/>
    </xf>
    <xf numFmtId="165" fontId="0" fillId="10" borderId="42" xfId="0" applyNumberFormat="1" applyFont="1" applyFill="1" applyBorder="1" applyAlignment="1">
      <alignment horizontal="center" vertical="center" wrapText="1"/>
    </xf>
    <xf numFmtId="0" fontId="0" fillId="10" borderId="43" xfId="0" applyFont="1" applyFill="1" applyBorder="1" applyAlignment="1">
      <alignment horizontal="center" vertical="center" wrapText="1"/>
    </xf>
    <xf numFmtId="0" fontId="21" fillId="10" borderId="29" xfId="0" applyFont="1" applyFill="1" applyBorder="1" applyAlignment="1">
      <alignment horizontal="center" vertical="center" wrapText="1"/>
    </xf>
    <xf numFmtId="0" fontId="22" fillId="0" borderId="6" xfId="0" applyFont="1" applyBorder="1" applyAlignment="1">
      <alignment horizontal="center" vertical="center" wrapText="1"/>
    </xf>
    <xf numFmtId="0" fontId="6" fillId="10" borderId="27" xfId="0" applyFont="1" applyFill="1" applyBorder="1" applyAlignment="1">
      <alignment horizontal="center" vertical="center" wrapText="1"/>
    </xf>
    <xf numFmtId="0" fontId="6" fillId="10" borderId="27" xfId="0" applyFont="1" applyFill="1" applyBorder="1" applyAlignment="1">
      <alignment vertical="center" wrapText="1"/>
    </xf>
    <xf numFmtId="0" fontId="23" fillId="0" borderId="0" xfId="0" applyFont="1" applyAlignment="1">
      <alignment wrapText="1"/>
    </xf>
    <xf numFmtId="0" fontId="6" fillId="10" borderId="5" xfId="0" applyFont="1" applyFill="1" applyBorder="1"/>
    <xf numFmtId="0" fontId="6" fillId="10" borderId="5" xfId="0" applyFont="1" applyFill="1" applyBorder="1" applyAlignment="1">
      <alignment horizontal="center"/>
    </xf>
    <xf numFmtId="0" fontId="6" fillId="0" borderId="0" xfId="0" applyFont="1" applyAlignment="1">
      <alignment horizontal="center"/>
    </xf>
    <xf numFmtId="0" fontId="10" fillId="0" borderId="63" xfId="0" applyFont="1" applyBorder="1" applyAlignment="1">
      <alignment horizontal="center" wrapText="1"/>
    </xf>
    <xf numFmtId="0" fontId="10" fillId="11" borderId="64" xfId="0" applyFont="1" applyFill="1" applyBorder="1" applyAlignment="1">
      <alignment horizontal="center" vertical="center" wrapText="1"/>
    </xf>
    <xf numFmtId="0" fontId="10" fillId="11" borderId="65" xfId="0" applyFont="1" applyFill="1" applyBorder="1" applyAlignment="1">
      <alignment horizontal="center" vertical="center" wrapText="1"/>
    </xf>
    <xf numFmtId="0" fontId="10" fillId="11" borderId="66" xfId="0" applyFont="1" applyFill="1" applyBorder="1" applyAlignment="1">
      <alignment horizontal="center" vertical="center" wrapText="1"/>
    </xf>
    <xf numFmtId="0" fontId="10" fillId="11" borderId="67" xfId="0" applyFont="1" applyFill="1" applyBorder="1" applyAlignment="1">
      <alignment horizontal="center" vertical="center" wrapText="1"/>
    </xf>
    <xf numFmtId="0" fontId="6" fillId="3" borderId="68"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3" borderId="69" xfId="0" applyFont="1" applyFill="1" applyBorder="1" applyAlignment="1">
      <alignment horizontal="left" vertical="center" wrapText="1"/>
    </xf>
    <xf numFmtId="0" fontId="0" fillId="3" borderId="70" xfId="0" applyFont="1" applyFill="1" applyBorder="1" applyAlignment="1">
      <alignment horizontal="left" vertical="center" wrapText="1"/>
    </xf>
    <xf numFmtId="0" fontId="0" fillId="3" borderId="71"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6" fillId="3" borderId="72" xfId="0" applyFont="1" applyFill="1" applyBorder="1" applyAlignment="1">
      <alignment horizontal="center" vertical="center" wrapText="1"/>
    </xf>
    <xf numFmtId="168" fontId="0" fillId="3" borderId="23" xfId="0" applyNumberFormat="1" applyFont="1" applyFill="1" applyBorder="1" applyAlignment="1">
      <alignment horizontal="center" vertical="center" wrapText="1"/>
    </xf>
    <xf numFmtId="169" fontId="0" fillId="3" borderId="73" xfId="0" applyNumberFormat="1" applyFont="1" applyFill="1" applyBorder="1" applyAlignment="1">
      <alignment horizontal="center" vertical="center" wrapText="1"/>
    </xf>
    <xf numFmtId="0" fontId="26" fillId="0" borderId="63" xfId="0" applyFont="1" applyBorder="1" applyAlignment="1">
      <alignment horizontal="center" wrapText="1"/>
    </xf>
    <xf numFmtId="170" fontId="0" fillId="3" borderId="7" xfId="0" applyNumberFormat="1" applyFont="1" applyFill="1" applyBorder="1" applyAlignment="1">
      <alignment horizontal="center" vertical="center"/>
    </xf>
    <xf numFmtId="0" fontId="26" fillId="0" borderId="74" xfId="0" applyFont="1" applyBorder="1" applyAlignment="1">
      <alignment horizontal="center" wrapText="1"/>
    </xf>
    <xf numFmtId="0" fontId="6" fillId="3" borderId="67" xfId="0" applyFont="1" applyFill="1" applyBorder="1" applyAlignment="1">
      <alignment horizontal="center" vertical="center"/>
    </xf>
    <xf numFmtId="0" fontId="6" fillId="3" borderId="7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0" fillId="0" borderId="67" xfId="0" applyFont="1" applyBorder="1"/>
    <xf numFmtId="0" fontId="6" fillId="0" borderId="68" xfId="0" applyFont="1" applyBorder="1" applyAlignment="1">
      <alignment horizontal="center" vertical="center" wrapText="1"/>
    </xf>
    <xf numFmtId="0" fontId="0" fillId="3" borderId="68" xfId="0" applyFont="1" applyFill="1" applyBorder="1" applyAlignment="1">
      <alignment horizontal="center" vertical="center" wrapText="1"/>
    </xf>
    <xf numFmtId="0" fontId="0" fillId="3" borderId="68" xfId="0" applyFont="1" applyFill="1" applyBorder="1" applyAlignment="1">
      <alignment horizontal="left" vertical="center" wrapText="1"/>
    </xf>
    <xf numFmtId="0" fontId="0" fillId="3" borderId="76" xfId="0" applyFont="1" applyFill="1" applyBorder="1" applyAlignment="1">
      <alignment horizontal="left" vertical="center" wrapText="1"/>
    </xf>
    <xf numFmtId="168" fontId="6" fillId="0" borderId="23" xfId="0" applyNumberFormat="1" applyFont="1" applyBorder="1" applyAlignment="1">
      <alignment horizontal="center" vertical="center" wrapText="1"/>
    </xf>
    <xf numFmtId="169" fontId="6" fillId="0" borderId="77" xfId="0" applyNumberFormat="1" applyFont="1" applyBorder="1" applyAlignment="1">
      <alignment horizontal="center" vertical="center" wrapText="1"/>
    </xf>
    <xf numFmtId="0" fontId="6" fillId="0" borderId="0" xfId="0" applyFont="1" applyAlignment="1">
      <alignment horizontal="center" vertical="center"/>
    </xf>
    <xf numFmtId="164" fontId="0" fillId="3" borderId="68" xfId="0" applyNumberFormat="1" applyFont="1" applyFill="1" applyBorder="1" applyAlignment="1">
      <alignment horizontal="center" vertical="center" wrapText="1"/>
    </xf>
    <xf numFmtId="0" fontId="8" fillId="14" borderId="5" xfId="0" applyFont="1" applyFill="1" applyBorder="1"/>
    <xf numFmtId="0" fontId="27" fillId="10" borderId="5" xfId="0" applyFont="1" applyFill="1" applyBorder="1"/>
    <xf numFmtId="0" fontId="28" fillId="10" borderId="20" xfId="0" applyFont="1" applyFill="1" applyBorder="1" applyAlignment="1">
      <alignment horizontal="center"/>
    </xf>
    <xf numFmtId="0" fontId="11" fillId="10" borderId="20" xfId="0" applyFont="1" applyFill="1" applyBorder="1" applyAlignment="1">
      <alignment horizontal="center"/>
    </xf>
    <xf numFmtId="0" fontId="10" fillId="11" borderId="86" xfId="0" applyFont="1" applyFill="1" applyBorder="1" applyAlignment="1">
      <alignment horizontal="center" vertical="center" wrapText="1"/>
    </xf>
    <xf numFmtId="0" fontId="0" fillId="10" borderId="35" xfId="0" applyFont="1" applyFill="1" applyBorder="1" applyAlignment="1">
      <alignment horizontal="center" vertical="center" wrapText="1"/>
    </xf>
    <xf numFmtId="171" fontId="0" fillId="10" borderId="33" xfId="0" applyNumberFormat="1" applyFont="1" applyFill="1" applyBorder="1" applyAlignment="1">
      <alignment horizontal="center" vertical="center" wrapText="1"/>
    </xf>
    <xf numFmtId="0" fontId="29" fillId="10" borderId="6" xfId="0" applyFont="1" applyFill="1" applyBorder="1" applyAlignment="1">
      <alignment horizontal="center" vertical="center" wrapText="1"/>
    </xf>
    <xf numFmtId="0" fontId="27" fillId="10" borderId="6" xfId="0" applyFont="1" applyFill="1" applyBorder="1" applyAlignment="1">
      <alignment wrapText="1"/>
    </xf>
    <xf numFmtId="0" fontId="27" fillId="10" borderId="6" xfId="0" applyFont="1" applyFill="1" applyBorder="1" applyAlignment="1">
      <alignment vertical="center" wrapText="1"/>
    </xf>
    <xf numFmtId="9" fontId="27" fillId="10" borderId="6" xfId="0" applyNumberFormat="1" applyFont="1" applyFill="1" applyBorder="1" applyAlignment="1">
      <alignment horizontal="center" vertical="center"/>
    </xf>
    <xf numFmtId="171" fontId="0" fillId="10" borderId="6" xfId="0" applyNumberFormat="1" applyFont="1" applyFill="1" applyBorder="1" applyAlignment="1">
      <alignment horizontal="center" vertical="center" wrapText="1"/>
    </xf>
    <xf numFmtId="0" fontId="0" fillId="10" borderId="33" xfId="0" applyFont="1" applyFill="1" applyBorder="1" applyAlignment="1">
      <alignment horizontal="center" vertical="center" wrapText="1"/>
    </xf>
    <xf numFmtId="0" fontId="0" fillId="10" borderId="6" xfId="0" applyFont="1" applyFill="1" applyBorder="1" applyAlignment="1">
      <alignment horizontal="center" vertical="center" wrapText="1"/>
    </xf>
    <xf numFmtId="0" fontId="30" fillId="10" borderId="6" xfId="0" applyFont="1" applyFill="1" applyBorder="1" applyAlignment="1">
      <alignment horizontal="center" vertical="center" wrapText="1"/>
    </xf>
    <xf numFmtId="0" fontId="0" fillId="10" borderId="33" xfId="0" applyFont="1" applyFill="1" applyBorder="1" applyAlignment="1">
      <alignment horizontal="center" vertical="center" wrapText="1"/>
    </xf>
    <xf numFmtId="0" fontId="31" fillId="10" borderId="23" xfId="0" applyFont="1" applyFill="1" applyBorder="1" applyAlignment="1">
      <alignment horizontal="center" vertical="center" wrapText="1"/>
    </xf>
    <xf numFmtId="0" fontId="6" fillId="10" borderId="35" xfId="0" applyFont="1" applyFill="1" applyBorder="1" applyAlignment="1">
      <alignment horizontal="left" vertical="center" wrapText="1"/>
    </xf>
    <xf numFmtId="0" fontId="32" fillId="10" borderId="33" xfId="0" applyFont="1" applyFill="1" applyBorder="1" applyAlignment="1">
      <alignment horizontal="center" vertical="center" wrapText="1"/>
    </xf>
    <xf numFmtId="0" fontId="6" fillId="10" borderId="6" xfId="0" applyFont="1" applyFill="1" applyBorder="1" applyAlignment="1">
      <alignment horizontal="left" vertical="center" wrapText="1"/>
    </xf>
    <xf numFmtId="9" fontId="31" fillId="10" borderId="6" xfId="0" applyNumberFormat="1" applyFont="1" applyFill="1" applyBorder="1" applyAlignment="1">
      <alignment horizontal="center" vertical="center" wrapText="1"/>
    </xf>
    <xf numFmtId="0" fontId="27" fillId="12" borderId="6" xfId="0" applyFont="1" applyFill="1" applyBorder="1" applyAlignment="1">
      <alignment vertical="center" wrapText="1"/>
    </xf>
    <xf numFmtId="0" fontId="33" fillId="10" borderId="6" xfId="0" applyFont="1" applyFill="1" applyBorder="1" applyAlignment="1">
      <alignment horizontal="center" vertical="center" wrapText="1"/>
    </xf>
    <xf numFmtId="0" fontId="32" fillId="10" borderId="6" xfId="0" applyFont="1" applyFill="1" applyBorder="1" applyAlignment="1">
      <alignment horizontal="center" vertical="center" wrapText="1"/>
    </xf>
    <xf numFmtId="0" fontId="34" fillId="10" borderId="6" xfId="0" applyFont="1" applyFill="1" applyBorder="1" applyAlignment="1">
      <alignment horizontal="left" vertical="center" wrapText="1"/>
    </xf>
    <xf numFmtId="0" fontId="35" fillId="10" borderId="6" xfId="0" applyFont="1" applyFill="1" applyBorder="1" applyAlignment="1">
      <alignment horizontal="center" vertical="center" wrapText="1"/>
    </xf>
    <xf numFmtId="0" fontId="0" fillId="10" borderId="35" xfId="0" applyFont="1" applyFill="1" applyBorder="1" applyAlignment="1">
      <alignment horizontal="left" vertical="center" wrapText="1"/>
    </xf>
    <xf numFmtId="0" fontId="36" fillId="10" borderId="35" xfId="0" applyFont="1" applyFill="1" applyBorder="1" applyAlignment="1">
      <alignment horizontal="left" vertical="center" wrapText="1"/>
    </xf>
    <xf numFmtId="0" fontId="0" fillId="10" borderId="35" xfId="0" applyFont="1" applyFill="1" applyBorder="1" applyAlignment="1">
      <alignment horizontal="left" vertical="center" wrapText="1"/>
    </xf>
    <xf numFmtId="0" fontId="37" fillId="10" borderId="6" xfId="0" applyFont="1" applyFill="1" applyBorder="1" applyAlignment="1">
      <alignment horizontal="left" vertical="center" wrapText="1"/>
    </xf>
    <xf numFmtId="9" fontId="27" fillId="10" borderId="6" xfId="0" applyNumberFormat="1" applyFont="1" applyFill="1" applyBorder="1" applyAlignment="1">
      <alignment horizontal="center" vertical="center" wrapText="1"/>
    </xf>
    <xf numFmtId="0" fontId="38" fillId="10" borderId="6" xfId="0" applyFont="1" applyFill="1" applyBorder="1" applyAlignment="1">
      <alignment horizontal="left" vertical="center" wrapText="1"/>
    </xf>
    <xf numFmtId="0" fontId="38" fillId="10" borderId="87" xfId="0" applyFont="1" applyFill="1" applyBorder="1" applyAlignment="1">
      <alignment horizontal="center" vertical="center"/>
    </xf>
    <xf numFmtId="0" fontId="39" fillId="10" borderId="6" xfId="0" applyFont="1" applyFill="1" applyBorder="1" applyAlignment="1">
      <alignment vertical="center" wrapText="1"/>
    </xf>
    <xf numFmtId="0" fontId="6" fillId="10" borderId="42" xfId="0" applyFont="1" applyFill="1" applyBorder="1" applyAlignment="1">
      <alignment vertical="center" wrapText="1"/>
    </xf>
    <xf numFmtId="0" fontId="0" fillId="10" borderId="6" xfId="0" applyFont="1" applyFill="1" applyBorder="1" applyAlignment="1">
      <alignment horizontal="center" wrapText="1"/>
    </xf>
    <xf numFmtId="0" fontId="40" fillId="10" borderId="6" xfId="0" applyFont="1" applyFill="1" applyBorder="1" applyAlignment="1">
      <alignment horizontal="center" wrapText="1"/>
    </xf>
    <xf numFmtId="0" fontId="27" fillId="10" borderId="6" xfId="0" applyFont="1" applyFill="1" applyBorder="1"/>
    <xf numFmtId="0" fontId="0" fillId="10" borderId="88" xfId="0" applyFont="1" applyFill="1" applyBorder="1" applyAlignment="1">
      <alignment horizontal="center" vertical="center" wrapText="1"/>
    </xf>
    <xf numFmtId="0" fontId="27" fillId="10" borderId="6" xfId="0" applyFont="1" applyFill="1" applyBorder="1" applyAlignment="1">
      <alignment horizontal="center" vertical="center"/>
    </xf>
    <xf numFmtId="0" fontId="27" fillId="0" borderId="6" xfId="0" applyFont="1" applyBorder="1" applyAlignment="1">
      <alignment horizontal="center" vertical="center" wrapText="1"/>
    </xf>
    <xf numFmtId="0" fontId="0" fillId="10" borderId="6" xfId="0" applyFont="1" applyFill="1" applyBorder="1" applyAlignment="1">
      <alignment horizontal="left" vertical="center" wrapText="1"/>
    </xf>
    <xf numFmtId="165" fontId="0" fillId="10" borderId="23" xfId="0" applyNumberFormat="1" applyFont="1" applyFill="1" applyBorder="1" applyAlignment="1">
      <alignment horizontal="center" vertical="center"/>
    </xf>
    <xf numFmtId="0" fontId="6" fillId="10" borderId="23" xfId="0" applyFont="1" applyFill="1" applyBorder="1" applyAlignment="1">
      <alignment vertical="center"/>
    </xf>
    <xf numFmtId="0" fontId="0" fillId="10" borderId="39" xfId="0" applyFont="1" applyFill="1" applyBorder="1" applyAlignment="1">
      <alignment vertical="center" wrapText="1"/>
    </xf>
    <xf numFmtId="0" fontId="41" fillId="10" borderId="35" xfId="0" applyFont="1" applyFill="1" applyBorder="1" applyAlignment="1">
      <alignment horizontal="left" vertical="center" wrapText="1"/>
    </xf>
    <xf numFmtId="0" fontId="0" fillId="10" borderId="6" xfId="0" applyFont="1" applyFill="1" applyBorder="1" applyAlignment="1">
      <alignment horizontal="left" vertical="center" wrapText="1"/>
    </xf>
    <xf numFmtId="0" fontId="6" fillId="10" borderId="23" xfId="0" applyFont="1" applyFill="1" applyBorder="1" applyAlignment="1">
      <alignment horizontal="left" vertical="center" wrapText="1"/>
    </xf>
    <xf numFmtId="0" fontId="0" fillId="10" borderId="23" xfId="0" applyFont="1" applyFill="1" applyBorder="1" applyAlignment="1">
      <alignment horizontal="center" vertical="center" wrapText="1"/>
    </xf>
    <xf numFmtId="0" fontId="6" fillId="10" borderId="23" xfId="0" applyFont="1" applyFill="1" applyBorder="1" applyAlignment="1">
      <alignment horizontal="center" vertical="center"/>
    </xf>
    <xf numFmtId="0" fontId="6" fillId="10" borderId="39" xfId="0" applyFont="1" applyFill="1" applyBorder="1" applyAlignment="1">
      <alignment horizontal="center" vertical="center" wrapText="1"/>
    </xf>
    <xf numFmtId="0" fontId="15" fillId="10" borderId="6" xfId="0" applyFont="1" applyFill="1" applyBorder="1" applyAlignment="1">
      <alignment horizontal="center" vertical="center" wrapText="1"/>
    </xf>
    <xf numFmtId="0" fontId="42" fillId="10" borderId="6" xfId="0" applyFont="1" applyFill="1" applyBorder="1" applyAlignment="1">
      <alignment horizontal="center" vertical="center" wrapText="1"/>
    </xf>
    <xf numFmtId="172" fontId="0" fillId="10" borderId="35" xfId="0" applyNumberFormat="1" applyFont="1" applyFill="1" applyBorder="1" applyAlignment="1">
      <alignment horizontal="center" vertical="center" wrapText="1"/>
    </xf>
    <xf numFmtId="0" fontId="27" fillId="12" borderId="6" xfId="0" applyFont="1" applyFill="1" applyBorder="1" applyAlignment="1">
      <alignment wrapText="1"/>
    </xf>
    <xf numFmtId="0" fontId="38" fillId="10" borderId="6" xfId="0" applyFont="1" applyFill="1" applyBorder="1" applyAlignment="1">
      <alignment vertical="center" wrapText="1"/>
    </xf>
    <xf numFmtId="0" fontId="38" fillId="10" borderId="87" xfId="0" applyFont="1" applyFill="1" applyBorder="1" applyAlignment="1">
      <alignment horizontal="center" vertical="center" wrapText="1"/>
    </xf>
    <xf numFmtId="0" fontId="6" fillId="10" borderId="42" xfId="0" applyFont="1" applyFill="1" applyBorder="1" applyAlignment="1">
      <alignment horizontal="left" vertical="center" wrapText="1"/>
    </xf>
    <xf numFmtId="0" fontId="6" fillId="10" borderId="43" xfId="0" applyFont="1" applyFill="1" applyBorder="1" applyAlignment="1">
      <alignment horizontal="center" vertical="center" wrapText="1"/>
    </xf>
    <xf numFmtId="0" fontId="37" fillId="10" borderId="33" xfId="0" applyFont="1" applyFill="1" applyBorder="1" applyAlignment="1">
      <alignment horizontal="left" vertical="center" wrapText="1"/>
    </xf>
    <xf numFmtId="0" fontId="43" fillId="10" borderId="6" xfId="0" applyFont="1" applyFill="1" applyBorder="1" applyAlignment="1">
      <alignment vertical="center" wrapText="1"/>
    </xf>
    <xf numFmtId="0" fontId="43" fillId="10" borderId="9" xfId="0" applyFont="1" applyFill="1" applyBorder="1" applyAlignment="1">
      <alignment vertical="center" wrapText="1"/>
    </xf>
    <xf numFmtId="0" fontId="0" fillId="10" borderId="29" xfId="0" applyFont="1" applyFill="1" applyBorder="1" applyAlignment="1">
      <alignment vertical="center"/>
    </xf>
    <xf numFmtId="0" fontId="0" fillId="10" borderId="89" xfId="0" applyFont="1" applyFill="1" applyBorder="1" applyAlignment="1">
      <alignment horizontal="center" vertical="center" wrapText="1"/>
    </xf>
    <xf numFmtId="9" fontId="27" fillId="10" borderId="11" xfId="0" applyNumberFormat="1" applyFont="1" applyFill="1" applyBorder="1" applyAlignment="1">
      <alignment horizontal="center" vertical="center"/>
    </xf>
    <xf numFmtId="0" fontId="0" fillId="10" borderId="90" xfId="0" applyFont="1" applyFill="1" applyBorder="1" applyAlignment="1">
      <alignment horizontal="center" vertical="center" wrapText="1"/>
    </xf>
    <xf numFmtId="0" fontId="11" fillId="10" borderId="23" xfId="0" applyFont="1" applyFill="1" applyBorder="1" applyAlignment="1">
      <alignment horizontal="center" vertical="center" wrapText="1"/>
    </xf>
    <xf numFmtId="0" fontId="6" fillId="10" borderId="23" xfId="0" applyFont="1" applyFill="1" applyBorder="1" applyAlignment="1">
      <alignment vertical="center" wrapText="1"/>
    </xf>
    <xf numFmtId="164" fontId="6" fillId="10" borderId="23" xfId="0" applyNumberFormat="1" applyFont="1" applyFill="1" applyBorder="1" applyAlignment="1">
      <alignment horizontal="left" vertical="center" wrapText="1"/>
    </xf>
    <xf numFmtId="0" fontId="6" fillId="0" borderId="67" xfId="0" applyFont="1" applyBorder="1"/>
    <xf numFmtId="0" fontId="6" fillId="10" borderId="20" xfId="0" applyFont="1" applyFill="1" applyBorder="1" applyAlignment="1">
      <alignment horizontal="center" vertical="center" wrapText="1"/>
    </xf>
    <xf numFmtId="0" fontId="6" fillId="10" borderId="20" xfId="0" applyFont="1" applyFill="1" applyBorder="1" applyAlignment="1">
      <alignment vertical="center" wrapText="1"/>
    </xf>
    <xf numFmtId="164" fontId="6" fillId="10" borderId="20" xfId="0" applyNumberFormat="1" applyFont="1" applyFill="1" applyBorder="1" applyAlignment="1">
      <alignment horizontal="left" vertical="center" wrapText="1"/>
    </xf>
    <xf numFmtId="0" fontId="44" fillId="10" borderId="35" xfId="0" applyFont="1" applyFill="1" applyBorder="1" applyAlignment="1">
      <alignment horizontal="center" vertical="center" wrapText="1"/>
    </xf>
    <xf numFmtId="9" fontId="0" fillId="10" borderId="90" xfId="0" applyNumberFormat="1" applyFont="1" applyFill="1" applyBorder="1" applyAlignment="1">
      <alignment horizontal="center" vertical="center" wrapText="1"/>
    </xf>
    <xf numFmtId="0" fontId="19" fillId="0" borderId="67" xfId="0" applyFont="1" applyBorder="1" applyAlignment="1">
      <alignment horizontal="center" vertical="center" wrapText="1"/>
    </xf>
    <xf numFmtId="0" fontId="6" fillId="10" borderId="39" xfId="0" applyFont="1" applyFill="1" applyBorder="1" applyAlignment="1">
      <alignment horizontal="center" vertical="center" wrapText="1"/>
    </xf>
    <xf numFmtId="0" fontId="45" fillId="10" borderId="35" xfId="0" applyFont="1" applyFill="1" applyBorder="1" applyAlignment="1">
      <alignment horizontal="center" vertical="center" wrapText="1"/>
    </xf>
    <xf numFmtId="0" fontId="46" fillId="10" borderId="35" xfId="0" applyFont="1" applyFill="1" applyBorder="1" applyAlignment="1">
      <alignment horizontal="center" vertical="center" wrapText="1"/>
    </xf>
    <xf numFmtId="166" fontId="0" fillId="10" borderId="90" xfId="0" applyNumberFormat="1" applyFont="1" applyFill="1" applyBorder="1" applyAlignment="1">
      <alignment horizontal="center" vertical="center" wrapText="1"/>
    </xf>
    <xf numFmtId="167" fontId="6" fillId="0" borderId="6" xfId="0" applyNumberFormat="1" applyFont="1" applyBorder="1" applyAlignment="1">
      <alignment horizontal="center" vertical="center"/>
    </xf>
    <xf numFmtId="0" fontId="0" fillId="10" borderId="43" xfId="0" applyFont="1" applyFill="1" applyBorder="1" applyAlignment="1">
      <alignment horizontal="center" vertical="center"/>
    </xf>
    <xf numFmtId="171" fontId="0" fillId="10" borderId="35" xfId="0" applyNumberFormat="1" applyFont="1" applyFill="1" applyBorder="1" applyAlignment="1">
      <alignment horizontal="center" vertical="center" wrapText="1"/>
    </xf>
    <xf numFmtId="0" fontId="0" fillId="0" borderId="67" xfId="0" applyFont="1" applyBorder="1" applyAlignment="1">
      <alignment wrapText="1"/>
    </xf>
    <xf numFmtId="0" fontId="0" fillId="10" borderId="35" xfId="0" applyFont="1" applyFill="1" applyBorder="1" applyAlignment="1">
      <alignment horizontal="center" vertical="center"/>
    </xf>
    <xf numFmtId="0" fontId="6" fillId="0" borderId="6" xfId="0" applyFont="1" applyBorder="1" applyAlignment="1">
      <alignment horizontal="center" vertical="center"/>
    </xf>
    <xf numFmtId="9" fontId="0" fillId="10" borderId="95" xfId="0" applyNumberFormat="1" applyFont="1" applyFill="1" applyBorder="1" applyAlignment="1">
      <alignment horizontal="center" vertical="center" wrapText="1"/>
    </xf>
    <xf numFmtId="9" fontId="6" fillId="0" borderId="8" xfId="0" applyNumberFormat="1" applyFont="1" applyBorder="1" applyAlignment="1">
      <alignment horizontal="center" vertical="center"/>
    </xf>
    <xf numFmtId="9" fontId="0" fillId="10" borderId="89" xfId="0" applyNumberFormat="1" applyFont="1" applyFill="1" applyBorder="1" applyAlignment="1">
      <alignment horizontal="center" vertical="center" wrapText="1"/>
    </xf>
    <xf numFmtId="0" fontId="6" fillId="0" borderId="67" xfId="0" applyFont="1" applyBorder="1" applyAlignment="1">
      <alignment vertical="center" wrapText="1"/>
    </xf>
    <xf numFmtId="9" fontId="6" fillId="12" borderId="6" xfId="0" applyNumberFormat="1" applyFont="1" applyFill="1" applyBorder="1" applyAlignment="1">
      <alignment horizontal="center" vertical="center"/>
    </xf>
    <xf numFmtId="0" fontId="0" fillId="0" borderId="67" xfId="0" applyFont="1" applyBorder="1" applyAlignment="1">
      <alignment vertical="center" wrapText="1"/>
    </xf>
    <xf numFmtId="0" fontId="0" fillId="0" borderId="25" xfId="0" applyFont="1" applyBorder="1" applyAlignment="1">
      <alignment wrapText="1"/>
    </xf>
    <xf numFmtId="0" fontId="6" fillId="12" borderId="42" xfId="0" applyFont="1" applyFill="1" applyBorder="1" applyAlignment="1">
      <alignment horizontal="center" vertical="center" wrapText="1"/>
    </xf>
    <xf numFmtId="0" fontId="0" fillId="10" borderId="96" xfId="0" applyFont="1" applyFill="1" applyBorder="1" applyAlignment="1">
      <alignment horizontal="center" vertical="center" wrapText="1"/>
    </xf>
    <xf numFmtId="0" fontId="47" fillId="10" borderId="96" xfId="0" applyFont="1" applyFill="1" applyBorder="1" applyAlignment="1">
      <alignment horizontal="center" vertical="center" wrapText="1"/>
    </xf>
    <xf numFmtId="0" fontId="0" fillId="10" borderId="8" xfId="0" applyFont="1" applyFill="1" applyBorder="1" applyAlignment="1">
      <alignment horizontal="center" vertical="center" wrapText="1"/>
    </xf>
    <xf numFmtId="0" fontId="6" fillId="0" borderId="97" xfId="0" applyFont="1" applyBorder="1" applyAlignment="1">
      <alignment wrapText="1"/>
    </xf>
    <xf numFmtId="0" fontId="0" fillId="10" borderId="98" xfId="0" applyFont="1" applyFill="1" applyBorder="1" applyAlignment="1">
      <alignment horizontal="center" vertical="center" wrapText="1"/>
    </xf>
    <xf numFmtId="0" fontId="0" fillId="0" borderId="97" xfId="0" applyFont="1" applyBorder="1" applyAlignment="1">
      <alignment wrapText="1"/>
    </xf>
    <xf numFmtId="0" fontId="10" fillId="10" borderId="99" xfId="0" applyFont="1" applyFill="1" applyBorder="1" applyAlignment="1">
      <alignment horizontal="center" vertical="center" wrapText="1"/>
    </xf>
    <xf numFmtId="0" fontId="10" fillId="0" borderId="91" xfId="0" applyFont="1" applyBorder="1" applyAlignment="1">
      <alignment horizontal="center" vertical="center" wrapText="1"/>
    </xf>
    <xf numFmtId="0" fontId="6" fillId="10" borderId="32" xfId="0" applyFont="1" applyFill="1" applyBorder="1" applyAlignment="1">
      <alignment horizontal="center" vertical="center"/>
    </xf>
    <xf numFmtId="0" fontId="6" fillId="10" borderId="32" xfId="0" applyFont="1" applyFill="1" applyBorder="1" applyAlignment="1">
      <alignment horizontal="left" vertical="top" wrapText="1"/>
    </xf>
    <xf numFmtId="0" fontId="6" fillId="10" borderId="35" xfId="0" applyFont="1" applyFill="1" applyBorder="1" applyAlignment="1">
      <alignment horizontal="center" vertical="center"/>
    </xf>
    <xf numFmtId="0" fontId="6" fillId="10" borderId="35" xfId="0" applyFont="1" applyFill="1" applyBorder="1" applyAlignment="1">
      <alignment horizontal="center" vertical="center" wrapText="1"/>
    </xf>
    <xf numFmtId="166" fontId="6" fillId="10" borderId="35" xfId="0" applyNumberFormat="1" applyFont="1" applyFill="1" applyBorder="1" applyAlignment="1">
      <alignment horizontal="center" vertical="center" wrapText="1"/>
    </xf>
    <xf numFmtId="0" fontId="48" fillId="10" borderId="35" xfId="0" applyFont="1" applyFill="1" applyBorder="1" applyAlignment="1">
      <alignment horizontal="center" vertical="center"/>
    </xf>
    <xf numFmtId="9" fontId="6" fillId="10" borderId="90" xfId="0" applyNumberFormat="1" applyFont="1" applyFill="1" applyBorder="1" applyAlignment="1">
      <alignment horizontal="center" vertical="center"/>
    </xf>
    <xf numFmtId="0" fontId="6" fillId="0" borderId="25" xfId="0" applyFont="1" applyBorder="1"/>
    <xf numFmtId="166" fontId="6" fillId="10" borderId="39" xfId="0" applyNumberFormat="1" applyFont="1" applyFill="1" applyBorder="1" applyAlignment="1">
      <alignment horizontal="center" vertical="center" wrapText="1"/>
    </xf>
    <xf numFmtId="173" fontId="6" fillId="10" borderId="35" xfId="0" applyNumberFormat="1" applyFont="1" applyFill="1" applyBorder="1" applyAlignment="1">
      <alignment horizontal="center" vertical="center"/>
    </xf>
    <xf numFmtId="0" fontId="49" fillId="10" borderId="35" xfId="0" applyFont="1" applyFill="1" applyBorder="1" applyAlignment="1">
      <alignment horizontal="center" vertical="center" wrapText="1"/>
    </xf>
    <xf numFmtId="0" fontId="6" fillId="10" borderId="6" xfId="0" applyFont="1" applyFill="1" applyBorder="1" applyAlignment="1">
      <alignment horizontal="center" vertical="center" wrapText="1"/>
    </xf>
    <xf numFmtId="0" fontId="6" fillId="10" borderId="90" xfId="0" applyFont="1" applyFill="1" applyBorder="1" applyAlignment="1">
      <alignment horizontal="center" vertical="center"/>
    </xf>
    <xf numFmtId="0" fontId="6" fillId="10" borderId="35" xfId="0" applyFont="1" applyFill="1" applyBorder="1" applyAlignment="1">
      <alignment horizontal="center" vertical="top" wrapText="1"/>
    </xf>
    <xf numFmtId="174" fontId="6" fillId="10" borderId="35" xfId="0" applyNumberFormat="1" applyFont="1" applyFill="1" applyBorder="1" applyAlignment="1">
      <alignment horizontal="center" vertical="center"/>
    </xf>
    <xf numFmtId="9" fontId="6" fillId="0" borderId="6" xfId="0" applyNumberFormat="1" applyFont="1" applyBorder="1" applyAlignment="1">
      <alignment horizontal="center" vertical="center" wrapText="1"/>
    </xf>
    <xf numFmtId="0" fontId="6" fillId="10" borderId="6" xfId="0" applyFont="1" applyFill="1" applyBorder="1" applyAlignment="1">
      <alignment horizontal="center" vertical="top" wrapText="1"/>
    </xf>
    <xf numFmtId="0" fontId="6" fillId="10" borderId="6" xfId="0" applyFont="1" applyFill="1" applyBorder="1" applyAlignment="1">
      <alignment horizontal="center" vertical="center"/>
    </xf>
    <xf numFmtId="0" fontId="6" fillId="10" borderId="102" xfId="0" applyFont="1" applyFill="1" applyBorder="1" applyAlignment="1">
      <alignment horizontal="center" vertical="center" wrapText="1"/>
    </xf>
    <xf numFmtId="0" fontId="6" fillId="10" borderId="35" xfId="0" applyFont="1" applyFill="1" applyBorder="1" applyAlignment="1">
      <alignment horizontal="center" vertical="center"/>
    </xf>
    <xf numFmtId="0" fontId="50" fillId="10" borderId="35" xfId="0" applyFont="1" applyFill="1" applyBorder="1" applyAlignment="1">
      <alignment horizontal="center" vertical="center" wrapText="1"/>
    </xf>
    <xf numFmtId="0" fontId="6" fillId="0" borderId="103" xfId="0" applyFont="1" applyBorder="1"/>
    <xf numFmtId="0" fontId="51" fillId="10" borderId="67" xfId="0" applyFont="1" applyFill="1" applyBorder="1" applyAlignment="1">
      <alignment wrapText="1"/>
    </xf>
    <xf numFmtId="164" fontId="6" fillId="10" borderId="104" xfId="0" applyNumberFormat="1" applyFont="1" applyFill="1" applyBorder="1" applyAlignment="1">
      <alignment horizontal="center" vertical="center"/>
    </xf>
    <xf numFmtId="10" fontId="6" fillId="10" borderId="90" xfId="0" applyNumberFormat="1" applyFont="1" applyFill="1" applyBorder="1" applyAlignment="1">
      <alignment horizontal="center" vertical="center"/>
    </xf>
    <xf numFmtId="0" fontId="51" fillId="10" borderId="67" xfId="0" applyFont="1" applyFill="1" applyBorder="1" applyAlignment="1">
      <alignment wrapText="1"/>
    </xf>
    <xf numFmtId="164" fontId="0" fillId="10" borderId="104" xfId="0" applyNumberFormat="1" applyFont="1" applyFill="1" applyBorder="1" applyAlignment="1">
      <alignment horizontal="center" vertical="center"/>
    </xf>
    <xf numFmtId="0" fontId="52" fillId="10" borderId="33" xfId="0" applyFont="1" applyFill="1" applyBorder="1" applyAlignment="1">
      <alignment horizontal="center" vertical="center" wrapText="1"/>
    </xf>
    <xf numFmtId="0" fontId="53" fillId="10" borderId="102" xfId="0" applyFont="1" applyFill="1" applyBorder="1" applyAlignment="1">
      <alignment horizontal="center" vertical="center" wrapText="1"/>
    </xf>
    <xf numFmtId="0" fontId="54" fillId="10" borderId="105" xfId="0" applyFont="1" applyFill="1" applyBorder="1" applyAlignment="1">
      <alignment horizontal="center" vertical="center" wrapText="1"/>
    </xf>
    <xf numFmtId="164" fontId="6" fillId="10" borderId="39" xfId="0" applyNumberFormat="1" applyFont="1" applyFill="1" applyBorder="1" applyAlignment="1">
      <alignment horizontal="center" vertical="center" wrapText="1"/>
    </xf>
    <xf numFmtId="164" fontId="6" fillId="10" borderId="35" xfId="0" applyNumberFormat="1" applyFont="1" applyFill="1" applyBorder="1" applyAlignment="1">
      <alignment horizontal="center" vertical="center"/>
    </xf>
    <xf numFmtId="0" fontId="55" fillId="0" borderId="67" xfId="0" applyFont="1" applyBorder="1" applyAlignment="1">
      <alignment wrapText="1"/>
    </xf>
    <xf numFmtId="10" fontId="6" fillId="10" borderId="106" xfId="0" applyNumberFormat="1" applyFont="1" applyFill="1" applyBorder="1" applyAlignment="1">
      <alignment horizontal="center" vertical="center"/>
    </xf>
    <xf numFmtId="164" fontId="0" fillId="10" borderId="35" xfId="0" applyNumberFormat="1" applyFont="1" applyFill="1" applyBorder="1" applyAlignment="1">
      <alignment horizontal="center" vertical="center"/>
    </xf>
    <xf numFmtId="0" fontId="56" fillId="0" borderId="17" xfId="0" applyFont="1" applyBorder="1" applyAlignment="1">
      <alignment wrapText="1"/>
    </xf>
    <xf numFmtId="0" fontId="51" fillId="10" borderId="67" xfId="0" applyFont="1" applyFill="1" applyBorder="1" applyAlignment="1">
      <alignment vertical="top" wrapText="1"/>
    </xf>
    <xf numFmtId="0" fontId="57" fillId="0" borderId="67" xfId="0" applyFont="1" applyBorder="1" applyAlignment="1">
      <alignment vertical="top" wrapText="1"/>
    </xf>
    <xf numFmtId="0" fontId="51" fillId="10" borderId="67" xfId="0" applyFont="1" applyFill="1" applyBorder="1" applyAlignment="1">
      <alignment vertical="top" wrapText="1"/>
    </xf>
    <xf numFmtId="0" fontId="58" fillId="0" borderId="17" xfId="0" applyFont="1" applyBorder="1" applyAlignment="1">
      <alignment vertical="top" wrapText="1"/>
    </xf>
    <xf numFmtId="0" fontId="0" fillId="10" borderId="23" xfId="0" applyFont="1" applyFill="1" applyBorder="1"/>
    <xf numFmtId="0" fontId="41" fillId="10" borderId="35" xfId="0" applyFont="1" applyFill="1" applyBorder="1" applyAlignment="1">
      <alignment horizontal="left" vertical="center" wrapText="1"/>
    </xf>
    <xf numFmtId="0" fontId="0" fillId="10" borderId="107" xfId="0" applyFont="1" applyFill="1" applyBorder="1" applyAlignment="1">
      <alignment horizontal="center" vertical="center" wrapText="1"/>
    </xf>
    <xf numFmtId="0" fontId="0" fillId="10" borderId="23" xfId="0" applyFont="1" applyFill="1" applyBorder="1" applyAlignment="1">
      <alignment vertical="center" wrapText="1"/>
    </xf>
    <xf numFmtId="0" fontId="0" fillId="10" borderId="39" xfId="0" applyFont="1" applyFill="1" applyBorder="1" applyAlignment="1">
      <alignment horizontal="center" vertical="center" wrapText="1"/>
    </xf>
    <xf numFmtId="0" fontId="0" fillId="10" borderId="90" xfId="0" applyFont="1" applyFill="1" applyBorder="1" applyAlignment="1">
      <alignment horizontal="center" vertical="center"/>
    </xf>
    <xf numFmtId="0" fontId="0" fillId="17" borderId="67" xfId="0" applyFont="1" applyFill="1" applyBorder="1" applyAlignment="1">
      <alignment horizontal="center" vertical="center" wrapText="1"/>
    </xf>
    <xf numFmtId="0" fontId="31" fillId="10" borderId="23" xfId="0" applyFont="1" applyFill="1" applyBorder="1" applyAlignment="1">
      <alignment vertical="center" wrapText="1"/>
    </xf>
    <xf numFmtId="0" fontId="59" fillId="0" borderId="67" xfId="0" applyFont="1" applyBorder="1" applyAlignment="1">
      <alignment horizontal="left" vertical="center" wrapText="1"/>
    </xf>
    <xf numFmtId="175" fontId="6" fillId="10" borderId="35" xfId="0" applyNumberFormat="1" applyFont="1" applyFill="1" applyBorder="1" applyAlignment="1">
      <alignment horizontal="center" vertical="center"/>
    </xf>
    <xf numFmtId="0" fontId="60" fillId="10" borderId="35" xfId="0" applyFont="1" applyFill="1" applyBorder="1" applyAlignment="1">
      <alignment horizontal="left" vertical="center" wrapText="1"/>
    </xf>
    <xf numFmtId="9" fontId="61" fillId="10" borderId="90" xfId="0" applyNumberFormat="1" applyFont="1" applyFill="1" applyBorder="1" applyAlignment="1">
      <alignment horizontal="center" vertical="center"/>
    </xf>
    <xf numFmtId="0" fontId="31" fillId="0" borderId="67" xfId="0" applyFont="1" applyBorder="1" applyAlignment="1">
      <alignment horizontal="left" vertical="center" wrapText="1"/>
    </xf>
    <xf numFmtId="0" fontId="61" fillId="0" borderId="67" xfId="0" applyFont="1" applyBorder="1" applyAlignment="1">
      <alignment horizontal="center" vertical="center"/>
    </xf>
    <xf numFmtId="0" fontId="6" fillId="3" borderId="39" xfId="0" applyFont="1" applyFill="1" applyBorder="1" applyAlignment="1">
      <alignment horizontal="center" vertical="center" wrapText="1"/>
    </xf>
    <xf numFmtId="0" fontId="6" fillId="0" borderId="67" xfId="0" applyFont="1" applyBorder="1" applyAlignment="1">
      <alignment horizontal="center" vertical="center"/>
    </xf>
    <xf numFmtId="0" fontId="6" fillId="0" borderId="27" xfId="0" applyFont="1" applyBorder="1" applyAlignment="1">
      <alignment horizontal="center" vertical="center" wrapText="1"/>
    </xf>
    <xf numFmtId="172" fontId="6" fillId="0" borderId="67" xfId="0" applyNumberFormat="1" applyFont="1" applyBorder="1" applyAlignment="1"/>
    <xf numFmtId="0" fontId="6" fillId="18" borderId="32" xfId="0" applyFont="1" applyFill="1" applyBorder="1" applyAlignment="1">
      <alignment horizontal="center" vertical="center"/>
    </xf>
    <xf numFmtId="0" fontId="6" fillId="10" borderId="32" xfId="0" applyFont="1" applyFill="1" applyBorder="1" applyAlignment="1">
      <alignment vertical="center" wrapText="1"/>
    </xf>
    <xf numFmtId="0" fontId="15" fillId="0" borderId="6" xfId="0" applyFont="1" applyBorder="1" applyAlignment="1">
      <alignment wrapText="1"/>
    </xf>
    <xf numFmtId="9" fontId="15" fillId="0" borderId="0" xfId="0" applyNumberFormat="1" applyFont="1" applyAlignment="1">
      <alignment horizontal="right"/>
    </xf>
    <xf numFmtId="0" fontId="6" fillId="18" borderId="23" xfId="0" applyFont="1" applyFill="1" applyBorder="1" applyAlignment="1">
      <alignment horizontal="center" vertical="center"/>
    </xf>
    <xf numFmtId="164" fontId="0" fillId="10" borderId="39" xfId="0" applyNumberFormat="1" applyFont="1" applyFill="1" applyBorder="1" applyAlignment="1">
      <alignment horizontal="center" vertical="center" wrapText="1"/>
    </xf>
    <xf numFmtId="9" fontId="15" fillId="0" borderId="8" xfId="0" applyNumberFormat="1" applyFont="1" applyBorder="1" applyAlignment="1">
      <alignment horizontal="right"/>
    </xf>
    <xf numFmtId="164" fontId="6" fillId="10" borderId="35" xfId="0" applyNumberFormat="1" applyFont="1" applyFill="1" applyBorder="1" applyAlignment="1">
      <alignment horizontal="center" vertical="center"/>
    </xf>
    <xf numFmtId="0" fontId="15" fillId="0" borderId="6" xfId="0" applyFont="1" applyBorder="1" applyAlignment="1">
      <alignment vertical="center" wrapText="1"/>
    </xf>
    <xf numFmtId="0" fontId="6" fillId="12" borderId="23" xfId="0" applyFont="1" applyFill="1" applyBorder="1" applyAlignment="1">
      <alignment horizontal="center" vertical="center"/>
    </xf>
    <xf numFmtId="0" fontId="62" fillId="12" borderId="42" xfId="0" applyFont="1" applyFill="1" applyBorder="1" applyAlignment="1">
      <alignment horizontal="center" vertical="center"/>
    </xf>
    <xf numFmtId="0" fontId="15" fillId="10" borderId="42" xfId="0" applyFont="1" applyFill="1" applyBorder="1" applyAlignment="1">
      <alignment vertical="center" wrapText="1"/>
    </xf>
    <xf numFmtId="0" fontId="15" fillId="10" borderId="42" xfId="0" applyFont="1" applyFill="1" applyBorder="1" applyAlignment="1">
      <alignment horizontal="center" vertical="center" wrapText="1"/>
    </xf>
    <xf numFmtId="0" fontId="6" fillId="3" borderId="42" xfId="0" applyFont="1" applyFill="1" applyBorder="1" applyAlignment="1">
      <alignment vertical="center" wrapText="1"/>
    </xf>
    <xf numFmtId="164" fontId="6" fillId="10" borderId="43" xfId="0" applyNumberFormat="1" applyFont="1" applyFill="1" applyBorder="1" applyAlignment="1">
      <alignment horizontal="center" vertical="center" wrapText="1"/>
    </xf>
    <xf numFmtId="0" fontId="6" fillId="12" borderId="27" xfId="0" applyFont="1" applyFill="1" applyBorder="1" applyAlignment="1">
      <alignment horizontal="center" vertical="center" wrapText="1"/>
    </xf>
    <xf numFmtId="0" fontId="6" fillId="0" borderId="67" xfId="0" applyFont="1" applyBorder="1" applyAlignment="1">
      <alignment wrapText="1"/>
    </xf>
    <xf numFmtId="0" fontId="63" fillId="0" borderId="67" xfId="0" applyFont="1" applyBorder="1" applyAlignment="1">
      <alignment wrapText="1"/>
    </xf>
    <xf numFmtId="0" fontId="6" fillId="10" borderId="5" xfId="0" applyFont="1" applyFill="1" applyBorder="1" applyAlignment="1">
      <alignment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64" fillId="0" borderId="0" xfId="0" applyFont="1" applyAlignment="1">
      <alignment vertical="top"/>
    </xf>
    <xf numFmtId="0" fontId="64" fillId="0" borderId="0" xfId="0" applyFont="1" applyAlignment="1">
      <alignment horizontal="center" vertical="top"/>
    </xf>
    <xf numFmtId="0" fontId="64" fillId="0" borderId="6" xfId="0" applyFont="1" applyBorder="1" applyAlignment="1">
      <alignment horizontal="center" vertical="top" wrapText="1"/>
    </xf>
    <xf numFmtId="0" fontId="64" fillId="0" borderId="8" xfId="0" applyFont="1" applyBorder="1" applyAlignment="1">
      <alignment horizontal="center" vertical="top" wrapText="1"/>
    </xf>
    <xf numFmtId="0" fontId="64" fillId="0" borderId="12" xfId="0" applyFont="1" applyBorder="1" applyAlignment="1">
      <alignment vertical="top" wrapText="1"/>
    </xf>
    <xf numFmtId="0" fontId="64" fillId="0" borderId="12" xfId="0" applyFont="1" applyBorder="1" applyAlignment="1">
      <alignment horizontal="center" vertical="top" wrapText="1"/>
    </xf>
    <xf numFmtId="0" fontId="64" fillId="0" borderId="0" xfId="0" applyFont="1" applyAlignment="1">
      <alignment horizontal="center" vertical="top" wrapText="1"/>
    </xf>
    <xf numFmtId="0" fontId="64" fillId="0" borderId="0" xfId="0" applyFont="1" applyAlignment="1">
      <alignment vertical="top" wrapText="1"/>
    </xf>
    <xf numFmtId="0" fontId="66" fillId="10" borderId="10" xfId="0" applyFont="1" applyFill="1" applyBorder="1" applyAlignment="1">
      <alignment vertical="top"/>
    </xf>
    <xf numFmtId="0" fontId="66" fillId="10" borderId="10" xfId="0" applyFont="1" applyFill="1" applyBorder="1" applyAlignment="1">
      <alignment horizontal="center" vertical="top"/>
    </xf>
    <xf numFmtId="0" fontId="66" fillId="10" borderId="5" xfId="0" applyFont="1" applyFill="1" applyBorder="1" applyAlignment="1">
      <alignment horizontal="center" vertical="top"/>
    </xf>
    <xf numFmtId="0" fontId="66" fillId="10" borderId="6" xfId="0" applyFont="1" applyFill="1" applyBorder="1" applyAlignment="1">
      <alignment vertical="top"/>
    </xf>
    <xf numFmtId="0" fontId="66" fillId="10" borderId="6" xfId="0" applyFont="1" applyFill="1" applyBorder="1" applyAlignment="1">
      <alignment horizontal="center" vertical="top"/>
    </xf>
    <xf numFmtId="0" fontId="66" fillId="19" borderId="6" xfId="0" applyFont="1" applyFill="1" applyBorder="1" applyAlignment="1">
      <alignment horizontal="center" vertical="top"/>
    </xf>
    <xf numFmtId="0" fontId="66" fillId="20" borderId="6" xfId="0" applyFont="1" applyFill="1" applyBorder="1" applyAlignment="1">
      <alignment horizontal="center" vertical="top"/>
    </xf>
    <xf numFmtId="0" fontId="66" fillId="12" borderId="6" xfId="0" applyFont="1" applyFill="1" applyBorder="1" applyAlignment="1">
      <alignment horizontal="center" vertical="top"/>
    </xf>
    <xf numFmtId="0" fontId="66" fillId="6" borderId="6" xfId="0" applyFont="1" applyFill="1" applyBorder="1" applyAlignment="1">
      <alignment horizontal="center" vertical="top"/>
    </xf>
    <xf numFmtId="0" fontId="66" fillId="10" borderId="6" xfId="0" applyFont="1" applyFill="1" applyBorder="1" applyAlignment="1">
      <alignment horizontal="center" vertical="center"/>
    </xf>
    <xf numFmtId="0" fontId="66" fillId="21" borderId="6" xfId="0" applyFont="1" applyFill="1" applyBorder="1" applyAlignment="1">
      <alignment horizontal="center" vertical="top"/>
    </xf>
    <xf numFmtId="0" fontId="10" fillId="10" borderId="7" xfId="0" applyFont="1" applyFill="1" applyBorder="1" applyAlignment="1">
      <alignment horizontal="center" vertical="center"/>
    </xf>
    <xf numFmtId="0" fontId="10" fillId="0" borderId="86" xfId="0" applyFont="1" applyBorder="1" applyAlignment="1">
      <alignment horizontal="center" vertical="center" wrapText="1"/>
    </xf>
    <xf numFmtId="0" fontId="12" fillId="0" borderId="86" xfId="0" applyFont="1" applyBorder="1" applyAlignment="1">
      <alignment horizontal="center" vertical="center" wrapText="1"/>
    </xf>
    <xf numFmtId="165" fontId="0" fillId="0" borderId="32" xfId="0" applyNumberFormat="1" applyFont="1" applyBorder="1" applyAlignment="1">
      <alignment horizontal="center" vertical="center" wrapText="1"/>
    </xf>
    <xf numFmtId="0" fontId="0" fillId="0" borderId="32" xfId="0" applyFont="1" applyBorder="1" applyAlignment="1">
      <alignment horizontal="center" vertical="center" wrapText="1"/>
    </xf>
    <xf numFmtId="0" fontId="6" fillId="0" borderId="32" xfId="0" applyFont="1" applyBorder="1" applyAlignment="1">
      <alignment horizontal="center" vertical="center" wrapText="1"/>
    </xf>
    <xf numFmtId="175" fontId="0" fillId="0" borderId="32" xfId="0" applyNumberFormat="1" applyFont="1" applyBorder="1" applyAlignment="1">
      <alignment horizontal="center" vertical="center" wrapText="1"/>
    </xf>
    <xf numFmtId="175" fontId="0" fillId="0" borderId="35" xfId="0" applyNumberFormat="1" applyFont="1" applyBorder="1" applyAlignment="1">
      <alignment horizontal="center" vertical="center" wrapText="1"/>
    </xf>
    <xf numFmtId="0" fontId="0" fillId="0" borderId="35" xfId="0" applyFont="1" applyBorder="1" applyAlignment="1">
      <alignment horizontal="center" vertical="center" wrapText="1"/>
    </xf>
    <xf numFmtId="9" fontId="0" fillId="0" borderId="33" xfId="0" applyNumberFormat="1" applyFont="1" applyBorder="1" applyAlignment="1">
      <alignment horizontal="center" vertical="center" wrapText="1"/>
    </xf>
    <xf numFmtId="0" fontId="0" fillId="0" borderId="6" xfId="0" applyFont="1" applyBorder="1" applyAlignment="1">
      <alignment horizontal="center" vertical="center" wrapText="1"/>
    </xf>
    <xf numFmtId="9" fontId="0" fillId="0" borderId="6" xfId="0" applyNumberFormat="1" applyFont="1" applyBorder="1" applyAlignment="1">
      <alignment horizontal="center" vertical="center"/>
    </xf>
    <xf numFmtId="0" fontId="6" fillId="0" borderId="23" xfId="0" applyFont="1" applyBorder="1" applyAlignment="1">
      <alignment horizontal="center" vertical="center" wrapText="1"/>
    </xf>
    <xf numFmtId="0" fontId="0" fillId="0" borderId="23" xfId="0" applyFont="1" applyBorder="1" applyAlignment="1">
      <alignment horizontal="center" vertical="center" wrapText="1"/>
    </xf>
    <xf numFmtId="175" fontId="0" fillId="0" borderId="23" xfId="0" applyNumberFormat="1" applyFont="1" applyBorder="1" applyAlignment="1">
      <alignment horizontal="center" vertical="center"/>
    </xf>
    <xf numFmtId="175" fontId="0" fillId="0" borderId="39" xfId="0" applyNumberFormat="1" applyFont="1" applyBorder="1" applyAlignment="1">
      <alignment horizontal="center" vertical="center"/>
    </xf>
    <xf numFmtId="0" fontId="0" fillId="0" borderId="67" xfId="0" applyFont="1" applyBorder="1" applyAlignment="1">
      <alignment horizontal="center" vertical="center" wrapText="1"/>
    </xf>
    <xf numFmtId="178" fontId="0" fillId="0" borderId="67" xfId="0" applyNumberFormat="1" applyFont="1" applyBorder="1" applyAlignment="1">
      <alignment horizontal="center" vertical="center" wrapText="1"/>
    </xf>
    <xf numFmtId="165" fontId="0" fillId="0" borderId="42" xfId="0" applyNumberFormat="1" applyFont="1" applyBorder="1" applyAlignment="1">
      <alignment horizontal="center" vertical="center" wrapText="1"/>
    </xf>
    <xf numFmtId="0" fontId="0" fillId="0" borderId="42" xfId="0" applyFont="1" applyBorder="1" applyAlignment="1">
      <alignment horizontal="center" vertical="center" wrapText="1"/>
    </xf>
    <xf numFmtId="0" fontId="0" fillId="0" borderId="42" xfId="0" applyFont="1" applyBorder="1" applyAlignment="1">
      <alignment horizontal="center" vertical="center"/>
    </xf>
    <xf numFmtId="0" fontId="0" fillId="3" borderId="42" xfId="0" applyFont="1" applyFill="1" applyBorder="1" applyAlignment="1">
      <alignment horizontal="center" vertical="center" wrapText="1"/>
    </xf>
    <xf numFmtId="175" fontId="0" fillId="0" borderId="42" xfId="0" applyNumberFormat="1" applyFont="1" applyBorder="1" applyAlignment="1">
      <alignment horizontal="center" vertical="center"/>
    </xf>
    <xf numFmtId="175" fontId="0" fillId="0" borderId="43" xfId="0" applyNumberFormat="1" applyFont="1" applyBorder="1" applyAlignment="1">
      <alignment horizontal="center" vertical="center"/>
    </xf>
    <xf numFmtId="0" fontId="18" fillId="0" borderId="35" xfId="0" applyFont="1" applyBorder="1" applyAlignment="1">
      <alignment horizontal="center" vertical="center" wrapText="1"/>
    </xf>
    <xf numFmtId="175" fontId="18" fillId="0" borderId="35" xfId="0" applyNumberFormat="1" applyFont="1" applyBorder="1" applyAlignment="1">
      <alignment horizontal="center" vertical="center" wrapText="1"/>
    </xf>
    <xf numFmtId="0" fontId="18" fillId="10" borderId="35" xfId="0" applyFont="1" applyFill="1" applyBorder="1" applyAlignment="1">
      <alignment horizontal="center" vertical="center" wrapText="1"/>
    </xf>
    <xf numFmtId="9" fontId="0" fillId="0" borderId="33" xfId="0" applyNumberFormat="1" applyFont="1" applyBorder="1" applyAlignment="1">
      <alignment horizontal="center" vertical="center" wrapText="1"/>
    </xf>
    <xf numFmtId="0" fontId="0" fillId="0" borderId="6" xfId="0" applyFont="1" applyBorder="1" applyAlignment="1">
      <alignment horizontal="center" vertical="center"/>
    </xf>
    <xf numFmtId="175" fontId="0" fillId="0" borderId="67" xfId="0" applyNumberFormat="1" applyFont="1" applyBorder="1" applyAlignment="1">
      <alignment horizontal="center" vertical="center" wrapText="1"/>
    </xf>
    <xf numFmtId="0" fontId="16" fillId="10" borderId="0" xfId="0" applyFont="1" applyFill="1" applyAlignment="1">
      <alignment horizontal="center" vertical="center"/>
    </xf>
    <xf numFmtId="0" fontId="0" fillId="3" borderId="32" xfId="0" applyFont="1" applyFill="1" applyBorder="1" applyAlignment="1">
      <alignment horizontal="center" vertical="center" wrapText="1"/>
    </xf>
    <xf numFmtId="175" fontId="0" fillId="0" borderId="32" xfId="0" applyNumberFormat="1" applyFont="1" applyBorder="1" applyAlignment="1">
      <alignment horizontal="center" vertical="center"/>
    </xf>
    <xf numFmtId="175" fontId="0" fillId="0" borderId="35" xfId="0" applyNumberFormat="1" applyFont="1" applyBorder="1" applyAlignment="1">
      <alignment horizontal="center" vertical="center"/>
    </xf>
    <xf numFmtId="0" fontId="0" fillId="0" borderId="35" xfId="0" applyFont="1" applyBorder="1" applyAlignment="1">
      <alignment horizontal="center" vertical="center" wrapText="1"/>
    </xf>
    <xf numFmtId="0" fontId="0" fillId="0" borderId="67" xfId="0" applyFont="1" applyBorder="1" applyAlignment="1">
      <alignment vertical="center"/>
    </xf>
    <xf numFmtId="165" fontId="0" fillId="0" borderId="23" xfId="0" applyNumberFormat="1" applyFont="1" applyBorder="1" applyAlignment="1">
      <alignment horizontal="center" vertical="center" wrapText="1"/>
    </xf>
    <xf numFmtId="9" fontId="18" fillId="0" borderId="33" xfId="0" applyNumberFormat="1" applyFont="1" applyBorder="1" applyAlignment="1">
      <alignment horizontal="center" vertical="center" wrapText="1"/>
    </xf>
    <xf numFmtId="0" fontId="0" fillId="0" borderId="67" xfId="0" applyFont="1" applyBorder="1" applyAlignment="1">
      <alignment horizontal="center" vertical="center"/>
    </xf>
    <xf numFmtId="0" fontId="67" fillId="0" borderId="35" xfId="0" applyFont="1" applyBorder="1" applyAlignment="1">
      <alignment horizontal="center" vertical="center" wrapText="1"/>
    </xf>
    <xf numFmtId="0" fontId="0" fillId="0" borderId="6" xfId="0" applyFont="1" applyBorder="1" applyAlignment="1">
      <alignment wrapText="1"/>
    </xf>
    <xf numFmtId="9" fontId="0" fillId="0" borderId="6" xfId="0" applyNumberFormat="1" applyFont="1" applyBorder="1" applyAlignment="1">
      <alignment horizontal="center" vertical="center" wrapText="1"/>
    </xf>
    <xf numFmtId="0" fontId="68" fillId="0" borderId="67" xfId="0" applyFont="1" applyBorder="1" applyAlignment="1">
      <alignment vertical="center" wrapText="1"/>
    </xf>
    <xf numFmtId="0" fontId="6" fillId="0" borderId="42" xfId="0" applyFont="1" applyBorder="1" applyAlignment="1">
      <alignment horizontal="center" vertical="center" wrapText="1"/>
    </xf>
    <xf numFmtId="0" fontId="18" fillId="0" borderId="35" xfId="0" applyFont="1" applyBorder="1" applyAlignment="1">
      <alignment horizontal="center" vertical="center" wrapText="1"/>
    </xf>
    <xf numFmtId="0" fontId="69" fillId="0" borderId="67" xfId="0" applyFont="1" applyBorder="1" applyAlignment="1">
      <alignment horizontal="center" vertical="center" wrapText="1"/>
    </xf>
    <xf numFmtId="175" fontId="0" fillId="0" borderId="33" xfId="0" applyNumberFormat="1" applyFont="1" applyBorder="1" applyAlignment="1">
      <alignment horizontal="center" vertical="center" wrapText="1"/>
    </xf>
    <xf numFmtId="0" fontId="6" fillId="0" borderId="42" xfId="0" applyFont="1" applyBorder="1" applyAlignment="1">
      <alignment horizontal="center" vertical="center"/>
    </xf>
    <xf numFmtId="0" fontId="6" fillId="0" borderId="0" xfId="0" applyFont="1" applyAlignment="1">
      <alignment horizontal="center" wrapText="1"/>
    </xf>
    <xf numFmtId="0" fontId="10" fillId="11" borderId="112" xfId="0" applyFont="1" applyFill="1" applyBorder="1" applyAlignment="1">
      <alignment horizontal="center" vertical="center" wrapText="1"/>
    </xf>
    <xf numFmtId="0" fontId="6" fillId="0" borderId="11" xfId="0" applyFont="1" applyBorder="1"/>
    <xf numFmtId="9" fontId="0" fillId="10" borderId="11" xfId="0" applyNumberFormat="1" applyFont="1" applyFill="1" applyBorder="1" applyAlignment="1">
      <alignment horizontal="center" vertical="center" wrapText="1"/>
    </xf>
    <xf numFmtId="0" fontId="10" fillId="11" borderId="120" xfId="0" applyFont="1" applyFill="1" applyBorder="1" applyAlignment="1">
      <alignment horizontal="center" vertical="center" wrapText="1"/>
    </xf>
    <xf numFmtId="0" fontId="0" fillId="0" borderId="120" xfId="0" applyFont="1" applyBorder="1" applyAlignment="1"/>
    <xf numFmtId="0" fontId="6" fillId="0" borderId="120" xfId="0" applyFont="1" applyBorder="1" applyAlignment="1">
      <alignment wrapText="1"/>
    </xf>
    <xf numFmtId="0" fontId="6" fillId="0" borderId="120" xfId="0" applyFont="1" applyBorder="1" applyAlignment="1">
      <alignment vertical="center" wrapText="1"/>
    </xf>
    <xf numFmtId="9" fontId="6" fillId="0" borderId="120" xfId="1" applyFont="1" applyBorder="1" applyAlignment="1">
      <alignment vertical="center"/>
    </xf>
    <xf numFmtId="9" fontId="6" fillId="0" borderId="120" xfId="1" applyFont="1" applyBorder="1" applyAlignment="1">
      <alignment horizontal="center" vertical="center"/>
    </xf>
    <xf numFmtId="9" fontId="0" fillId="0" borderId="120" xfId="1" applyFont="1" applyBorder="1" applyAlignment="1">
      <alignment horizontal="center" vertical="center"/>
    </xf>
    <xf numFmtId="9" fontId="0" fillId="0" borderId="120" xfId="0" applyNumberFormat="1" applyFont="1" applyBorder="1" applyAlignment="1">
      <alignment vertical="center"/>
    </xf>
    <xf numFmtId="9" fontId="0" fillId="0" borderId="120" xfId="0" applyNumberFormat="1" applyFont="1" applyBorder="1" applyAlignment="1">
      <alignment horizontal="center" vertical="center"/>
    </xf>
    <xf numFmtId="0" fontId="6" fillId="0" borderId="11" xfId="0" applyFont="1" applyBorder="1" applyAlignment="1">
      <alignment wrapText="1"/>
    </xf>
    <xf numFmtId="9" fontId="38" fillId="10" borderId="111" xfId="0" applyNumberFormat="1" applyFont="1" applyFill="1" applyBorder="1" applyAlignment="1">
      <alignment horizontal="center" vertical="center"/>
    </xf>
    <xf numFmtId="0" fontId="27" fillId="10" borderId="113" xfId="0" applyFont="1" applyFill="1" applyBorder="1"/>
    <xf numFmtId="0" fontId="0" fillId="10" borderId="11" xfId="0" applyFont="1" applyFill="1" applyBorder="1" applyAlignment="1">
      <alignment horizontal="center" vertical="center" wrapText="1"/>
    </xf>
    <xf numFmtId="9" fontId="38" fillId="10" borderId="111" xfId="0" applyNumberFormat="1" applyFont="1" applyFill="1" applyBorder="1" applyAlignment="1">
      <alignment horizontal="center" vertical="center" wrapText="1"/>
    </xf>
    <xf numFmtId="9" fontId="43" fillId="10" borderId="111" xfId="0" applyNumberFormat="1" applyFont="1" applyFill="1" applyBorder="1" applyAlignment="1">
      <alignment horizontal="center" vertical="center" wrapText="1"/>
    </xf>
    <xf numFmtId="0" fontId="10" fillId="11" borderId="121" xfId="0" applyFont="1" applyFill="1" applyBorder="1" applyAlignment="1">
      <alignment horizontal="center" vertical="center" wrapText="1"/>
    </xf>
    <xf numFmtId="0" fontId="27" fillId="10" borderId="120" xfId="0" applyFont="1" applyFill="1" applyBorder="1"/>
    <xf numFmtId="0" fontId="103" fillId="10" borderId="6" xfId="0" applyFont="1" applyFill="1" applyBorder="1" applyAlignment="1">
      <alignment horizontal="center" vertical="center" wrapText="1"/>
    </xf>
    <xf numFmtId="0" fontId="103" fillId="0" borderId="120" xfId="0" applyFont="1" applyBorder="1" applyAlignment="1">
      <alignment wrapText="1"/>
    </xf>
    <xf numFmtId="0" fontId="103" fillId="0" borderId="120" xfId="0" applyFont="1" applyBorder="1" applyAlignment="1">
      <alignment vertical="center" wrapText="1"/>
    </xf>
    <xf numFmtId="0" fontId="103" fillId="0" borderId="120" xfId="0" applyFont="1" applyBorder="1" applyAlignment="1">
      <alignment horizontal="center" vertical="center" wrapText="1"/>
    </xf>
    <xf numFmtId="0" fontId="104" fillId="10" borderId="120" xfId="0" applyFont="1" applyFill="1" applyBorder="1" applyAlignment="1">
      <alignment wrapText="1"/>
    </xf>
    <xf numFmtId="9" fontId="27" fillId="10" borderId="120" xfId="1" applyFont="1" applyFill="1" applyBorder="1" applyAlignment="1">
      <alignment horizontal="center" vertical="center"/>
    </xf>
    <xf numFmtId="0" fontId="104" fillId="10" borderId="6" xfId="0" applyFont="1" applyFill="1" applyBorder="1" applyAlignment="1">
      <alignment vertical="center" wrapText="1"/>
    </xf>
    <xf numFmtId="0" fontId="104" fillId="10" borderId="120" xfId="0" applyFont="1" applyFill="1" applyBorder="1" applyAlignment="1">
      <alignment horizontal="center" vertical="center" wrapText="1"/>
    </xf>
    <xf numFmtId="9" fontId="27" fillId="10" borderId="6" xfId="1" applyFont="1" applyFill="1" applyBorder="1" applyAlignment="1">
      <alignment horizontal="center" vertical="center"/>
    </xf>
    <xf numFmtId="9" fontId="6" fillId="0" borderId="17" xfId="0" applyNumberFormat="1" applyFont="1" applyBorder="1" applyAlignment="1">
      <alignment horizontal="center" vertical="center"/>
    </xf>
    <xf numFmtId="0" fontId="6" fillId="0" borderId="17" xfId="0" applyFont="1" applyBorder="1"/>
    <xf numFmtId="9" fontId="0" fillId="10" borderId="122" xfId="0" applyNumberFormat="1" applyFont="1" applyFill="1" applyBorder="1" applyAlignment="1">
      <alignment horizontal="center" vertical="center" wrapText="1"/>
    </xf>
    <xf numFmtId="0" fontId="6" fillId="0" borderId="120" xfId="0" applyFont="1" applyBorder="1"/>
    <xf numFmtId="0" fontId="102" fillId="0" borderId="120" xfId="0" applyFont="1" applyBorder="1" applyAlignment="1">
      <alignment wrapText="1"/>
    </xf>
    <xf numFmtId="0" fontId="102" fillId="0" borderId="120" xfId="0" applyFont="1" applyBorder="1" applyAlignment="1">
      <alignment vertical="center" wrapText="1"/>
    </xf>
    <xf numFmtId="9" fontId="6" fillId="0" borderId="6" xfId="1" applyFont="1" applyBorder="1" applyAlignment="1">
      <alignment horizontal="center" vertical="center"/>
    </xf>
    <xf numFmtId="0" fontId="103" fillId="0" borderId="67" xfId="0" applyFont="1" applyBorder="1" applyAlignment="1">
      <alignment wrapText="1"/>
    </xf>
    <xf numFmtId="0" fontId="102" fillId="0" borderId="120" xfId="0" applyFont="1" applyBorder="1" applyAlignment="1">
      <alignment horizontal="center" vertical="center" wrapText="1"/>
    </xf>
    <xf numFmtId="0" fontId="103" fillId="0" borderId="67" xfId="0" applyFont="1" applyBorder="1"/>
    <xf numFmtId="0" fontId="0" fillId="0" borderId="17" xfId="0" applyFont="1" applyBorder="1"/>
    <xf numFmtId="9" fontId="0" fillId="0" borderId="17" xfId="0" applyNumberFormat="1" applyFont="1" applyBorder="1" applyAlignment="1">
      <alignment horizontal="center" vertical="center" wrapText="1"/>
    </xf>
    <xf numFmtId="9" fontId="0" fillId="0" borderId="17" xfId="0" applyNumberFormat="1" applyFont="1" applyBorder="1" applyAlignment="1">
      <alignment horizontal="center" vertical="center"/>
    </xf>
    <xf numFmtId="0" fontId="0" fillId="0" borderId="120" xfId="0" applyFont="1" applyBorder="1"/>
    <xf numFmtId="9" fontId="0" fillId="0" borderId="6" xfId="1" applyFont="1" applyBorder="1" applyAlignment="1">
      <alignment horizontal="center" vertical="center"/>
    </xf>
    <xf numFmtId="0" fontId="0" fillId="0" borderId="0" xfId="0" applyFont="1" applyAlignment="1"/>
    <xf numFmtId="0" fontId="23" fillId="10" borderId="6" xfId="2" applyFill="1" applyBorder="1" applyAlignment="1">
      <alignment horizontal="center" vertical="center" wrapText="1"/>
    </xf>
    <xf numFmtId="0" fontId="6" fillId="0" borderId="112" xfId="0" applyFont="1" applyBorder="1"/>
    <xf numFmtId="9" fontId="6" fillId="10" borderId="11" xfId="0" applyNumberFormat="1" applyFont="1" applyFill="1" applyBorder="1" applyAlignment="1">
      <alignment horizontal="center" vertical="center"/>
    </xf>
    <xf numFmtId="0" fontId="6" fillId="0" borderId="123" xfId="0" applyFont="1" applyBorder="1"/>
    <xf numFmtId="10" fontId="6" fillId="10" borderId="11" xfId="0" applyNumberFormat="1" applyFont="1" applyFill="1" applyBorder="1" applyAlignment="1">
      <alignment horizontal="center" vertical="center"/>
    </xf>
    <xf numFmtId="10" fontId="0" fillId="17" borderId="17" xfId="0" applyNumberFormat="1" applyFont="1" applyFill="1" applyBorder="1" applyAlignment="1">
      <alignment horizontal="center" vertical="center" wrapText="1"/>
    </xf>
    <xf numFmtId="9" fontId="61" fillId="0" borderId="17" xfId="0" applyNumberFormat="1" applyFont="1" applyBorder="1" applyAlignment="1">
      <alignment horizontal="center" vertical="center" wrapText="1"/>
    </xf>
    <xf numFmtId="0" fontId="49" fillId="10" borderId="90" xfId="0" applyFont="1" applyFill="1" applyBorder="1" applyAlignment="1">
      <alignment horizontal="center" vertical="center" wrapText="1"/>
    </xf>
    <xf numFmtId="0" fontId="6" fillId="0" borderId="120" xfId="0" applyFont="1" applyBorder="1" applyAlignment="1">
      <alignment horizontal="center" vertical="center" wrapText="1"/>
    </xf>
    <xf numFmtId="9" fontId="0" fillId="0" borderId="120" xfId="1" applyFont="1" applyFill="1" applyBorder="1" applyAlignment="1">
      <alignment horizontal="center" vertical="center"/>
    </xf>
    <xf numFmtId="0" fontId="23" fillId="0" borderId="67" xfId="2" applyBorder="1" applyAlignment="1">
      <alignment wrapText="1"/>
    </xf>
    <xf numFmtId="9" fontId="6" fillId="0" borderId="48" xfId="1" applyFont="1" applyBorder="1" applyAlignment="1">
      <alignment horizontal="center" vertical="center"/>
    </xf>
    <xf numFmtId="0" fontId="23" fillId="0" borderId="67" xfId="2" applyBorder="1" applyAlignment="1">
      <alignment vertical="center" wrapText="1"/>
    </xf>
    <xf numFmtId="0" fontId="13" fillId="10" borderId="35" xfId="0" applyFont="1" applyFill="1" applyBorder="1" applyAlignment="1">
      <alignment horizontal="center" vertical="center" wrapText="1"/>
    </xf>
    <xf numFmtId="9" fontId="6" fillId="0" borderId="6" xfId="1" applyFont="1" applyBorder="1" applyAlignment="1">
      <alignment horizontal="center" vertical="center" wrapText="1"/>
    </xf>
    <xf numFmtId="0" fontId="6" fillId="0" borderId="17" xfId="0" applyFont="1" applyBorder="1" applyAlignment="1"/>
    <xf numFmtId="0" fontId="6" fillId="0" borderId="124" xfId="0" applyFont="1" applyBorder="1" applyAlignment="1">
      <alignment wrapText="1"/>
    </xf>
    <xf numFmtId="0" fontId="6" fillId="0" borderId="36" xfId="0" applyFont="1" applyBorder="1" applyAlignment="1">
      <alignment horizontal="center" vertical="center" wrapText="1"/>
    </xf>
    <xf numFmtId="9" fontId="6" fillId="0" borderId="124" xfId="1" applyFont="1" applyBorder="1" applyAlignment="1">
      <alignment horizontal="center" vertical="center"/>
    </xf>
    <xf numFmtId="9" fontId="0" fillId="0" borderId="124" xfId="1" applyFont="1" applyBorder="1" applyAlignment="1">
      <alignment horizontal="center" vertical="center"/>
    </xf>
    <xf numFmtId="9" fontId="6" fillId="3" borderId="6" xfId="1" applyFont="1" applyFill="1" applyBorder="1" applyAlignment="1">
      <alignment horizontal="center" vertical="center"/>
    </xf>
    <xf numFmtId="9" fontId="6" fillId="3" borderId="11" xfId="1" applyFont="1" applyFill="1" applyBorder="1" applyAlignment="1">
      <alignment horizontal="center" vertical="center"/>
    </xf>
    <xf numFmtId="0" fontId="0" fillId="0" borderId="0" xfId="0" applyFont="1" applyAlignment="1"/>
    <xf numFmtId="0" fontId="3" fillId="0" borderId="0" xfId="0" applyFont="1" applyAlignment="1">
      <alignment horizontal="center" vertical="center"/>
    </xf>
    <xf numFmtId="0" fontId="6" fillId="0" borderId="120" xfId="0" applyFont="1" applyBorder="1" applyAlignment="1">
      <alignment horizontal="left" vertical="center" wrapText="1"/>
    </xf>
    <xf numFmtId="0" fontId="6" fillId="0" borderId="11" xfId="0" applyFont="1" applyBorder="1" applyAlignment="1">
      <alignment vertical="center" wrapText="1"/>
    </xf>
    <xf numFmtId="0" fontId="23" fillId="0" borderId="6" xfId="2" applyBorder="1" applyAlignment="1">
      <alignment horizontal="center" vertical="center" wrapText="1"/>
    </xf>
    <xf numFmtId="9" fontId="6" fillId="0" borderId="11" xfId="1" applyFont="1" applyBorder="1" applyAlignment="1">
      <alignment horizontal="center" vertical="center"/>
    </xf>
    <xf numFmtId="0" fontId="16" fillId="0" borderId="120" xfId="0" applyFont="1" applyBorder="1" applyAlignment="1">
      <alignment horizontal="center" vertical="center" wrapText="1"/>
    </xf>
    <xf numFmtId="0" fontId="27" fillId="10" borderId="120" xfId="0" applyFont="1" applyFill="1" applyBorder="1" applyAlignment="1">
      <alignment wrapText="1"/>
    </xf>
    <xf numFmtId="0" fontId="27" fillId="10" borderId="120" xfId="0" applyFont="1" applyFill="1" applyBorder="1" applyAlignment="1">
      <alignment vertical="center" wrapText="1"/>
    </xf>
    <xf numFmtId="0" fontId="16" fillId="10" borderId="6" xfId="0" applyFont="1" applyFill="1" applyBorder="1" applyAlignment="1">
      <alignment horizontal="center" vertical="center" wrapText="1"/>
    </xf>
    <xf numFmtId="0" fontId="27" fillId="0" borderId="6" xfId="0" applyFont="1" applyFill="1" applyBorder="1" applyAlignment="1">
      <alignment vertical="center" wrapText="1"/>
    </xf>
    <xf numFmtId="0" fontId="27" fillId="10" borderId="120" xfId="0" applyFont="1" applyFill="1" applyBorder="1" applyAlignment="1">
      <alignment horizontal="center" vertical="center" wrapText="1"/>
    </xf>
    <xf numFmtId="0" fontId="15" fillId="0" borderId="0" xfId="0" applyFont="1" applyAlignment="1">
      <alignment horizontal="justify" vertical="center"/>
    </xf>
    <xf numFmtId="0" fontId="30" fillId="10" borderId="11" xfId="0" applyFont="1" applyFill="1" applyBorder="1" applyAlignment="1">
      <alignment horizontal="center" vertical="center" wrapText="1"/>
    </xf>
    <xf numFmtId="0" fontId="0" fillId="10" borderId="115" xfId="0" applyFont="1" applyFill="1" applyBorder="1" applyAlignment="1">
      <alignment horizontal="center" vertical="center" wrapText="1"/>
    </xf>
    <xf numFmtId="0" fontId="27" fillId="10" borderId="124" xfId="0" applyFont="1" applyFill="1" applyBorder="1" applyAlignment="1">
      <alignment horizontal="center" vertical="center" wrapText="1"/>
    </xf>
    <xf numFmtId="0" fontId="0" fillId="10" borderId="108" xfId="0" applyFont="1" applyFill="1" applyBorder="1" applyAlignment="1">
      <alignment horizontal="center" vertical="center" wrapText="1"/>
    </xf>
    <xf numFmtId="0" fontId="15" fillId="0" borderId="120" xfId="0" applyFont="1" applyBorder="1" applyAlignment="1">
      <alignment horizontal="justify" vertical="center"/>
    </xf>
    <xf numFmtId="0" fontId="27" fillId="10" borderId="125" xfId="0" applyFont="1" applyFill="1" applyBorder="1" applyAlignment="1">
      <alignment horizontal="center" vertical="center" wrapText="1"/>
    </xf>
    <xf numFmtId="0" fontId="6" fillId="0" borderId="120" xfId="0" applyFont="1" applyFill="1" applyBorder="1" applyAlignment="1">
      <alignment vertical="center" wrapText="1"/>
    </xf>
    <xf numFmtId="9" fontId="6" fillId="0" borderId="120" xfId="1" applyFont="1" applyFill="1" applyBorder="1" applyAlignment="1">
      <alignment horizontal="center" vertical="center" wrapText="1"/>
    </xf>
    <xf numFmtId="9" fontId="0" fillId="0" borderId="120" xfId="1" applyFont="1" applyFill="1" applyBorder="1" applyAlignment="1">
      <alignment horizontal="center" vertical="center" wrapText="1"/>
    </xf>
    <xf numFmtId="0" fontId="16" fillId="0" borderId="120" xfId="0" applyFont="1" applyBorder="1" applyAlignment="1">
      <alignment wrapText="1"/>
    </xf>
    <xf numFmtId="165" fontId="6" fillId="10" borderId="86" xfId="0" applyNumberFormat="1" applyFont="1" applyFill="1" applyBorder="1" applyAlignment="1">
      <alignment horizontal="center" vertical="center" wrapText="1"/>
    </xf>
    <xf numFmtId="0" fontId="0" fillId="10" borderId="86" xfId="0" applyFont="1" applyFill="1" applyBorder="1" applyAlignment="1">
      <alignment vertical="center" wrapText="1"/>
    </xf>
    <xf numFmtId="0" fontId="6" fillId="10" borderId="86" xfId="0" applyFont="1" applyFill="1" applyBorder="1" applyAlignment="1">
      <alignment horizontal="center" vertical="center" wrapText="1"/>
    </xf>
    <xf numFmtId="0" fontId="0" fillId="10" borderId="86" xfId="0" applyFont="1" applyFill="1" applyBorder="1" applyAlignment="1">
      <alignment horizontal="center" vertical="center" wrapText="1"/>
    </xf>
    <xf numFmtId="166" fontId="0" fillId="10" borderId="127" xfId="0" applyNumberFormat="1" applyFont="1" applyFill="1" applyBorder="1" applyAlignment="1">
      <alignment horizontal="center" vertical="center" wrapText="1"/>
    </xf>
    <xf numFmtId="0" fontId="9" fillId="0" borderId="85" xfId="0" applyFont="1" applyBorder="1" applyAlignment="1">
      <alignment wrapText="1"/>
    </xf>
    <xf numFmtId="0" fontId="0" fillId="10" borderId="102" xfId="0" applyFont="1" applyFill="1" applyBorder="1" applyAlignment="1">
      <alignment horizontal="center" vertical="center" wrapText="1"/>
    </xf>
    <xf numFmtId="166" fontId="0" fillId="10" borderId="102" xfId="0" applyNumberFormat="1" applyFont="1" applyFill="1" applyBorder="1" applyAlignment="1">
      <alignment horizontal="center" vertical="center" wrapText="1"/>
    </xf>
    <xf numFmtId="0" fontId="0" fillId="10" borderId="105" xfId="0" applyFont="1" applyFill="1" applyBorder="1" applyAlignment="1">
      <alignment horizontal="center" vertical="center" wrapText="1"/>
    </xf>
    <xf numFmtId="9" fontId="0" fillId="10" borderId="36" xfId="0" applyNumberFormat="1" applyFont="1" applyFill="1" applyBorder="1" applyAlignment="1">
      <alignment horizontal="center" vertical="center" wrapText="1"/>
    </xf>
    <xf numFmtId="0" fontId="6" fillId="0" borderId="36" xfId="0" applyFont="1" applyBorder="1" applyAlignment="1">
      <alignment vertical="center" wrapText="1"/>
    </xf>
    <xf numFmtId="9" fontId="6" fillId="0" borderId="36" xfId="0" applyNumberFormat="1" applyFont="1" applyBorder="1" applyAlignment="1">
      <alignment vertical="center"/>
    </xf>
    <xf numFmtId="0" fontId="0" fillId="10" borderId="36" xfId="0" applyFont="1" applyFill="1" applyBorder="1" applyAlignment="1">
      <alignment horizontal="center" vertical="center" wrapText="1"/>
    </xf>
    <xf numFmtId="0" fontId="14" fillId="10" borderId="36" xfId="0" applyFont="1" applyFill="1" applyBorder="1" applyAlignment="1">
      <alignment horizontal="center" vertical="center" wrapText="1"/>
    </xf>
    <xf numFmtId="9" fontId="6" fillId="0" borderId="115" xfId="0" applyNumberFormat="1" applyFont="1" applyBorder="1" applyAlignment="1"/>
    <xf numFmtId="0" fontId="6" fillId="0" borderId="124" xfId="0" applyFont="1" applyBorder="1" applyAlignment="1">
      <alignment vertical="center" wrapText="1"/>
    </xf>
    <xf numFmtId="165" fontId="0" fillId="10" borderId="38" xfId="0" applyNumberFormat="1" applyFont="1" applyFill="1" applyBorder="1" applyAlignment="1">
      <alignment horizontal="center" vertical="center" wrapText="1"/>
    </xf>
    <xf numFmtId="0" fontId="0" fillId="10" borderId="38" xfId="0" applyFont="1" applyFill="1" applyBorder="1" applyAlignment="1">
      <alignment vertical="center" wrapText="1"/>
    </xf>
    <xf numFmtId="0" fontId="0" fillId="10" borderId="38" xfId="0" applyFont="1" applyFill="1" applyBorder="1" applyAlignment="1">
      <alignment horizontal="center" vertical="center" wrapText="1"/>
    </xf>
    <xf numFmtId="0" fontId="0" fillId="10" borderId="128" xfId="0" applyFont="1" applyFill="1" applyBorder="1" applyAlignment="1">
      <alignment horizontal="center" vertical="center" wrapText="1"/>
    </xf>
    <xf numFmtId="0" fontId="0" fillId="10" borderId="129" xfId="0" applyFont="1" applyFill="1" applyBorder="1" applyAlignment="1">
      <alignment horizontal="center" vertical="center" wrapText="1"/>
    </xf>
    <xf numFmtId="0" fontId="0" fillId="10" borderId="130" xfId="0" applyFont="1" applyFill="1" applyBorder="1" applyAlignment="1">
      <alignment horizontal="center" vertical="center" wrapText="1"/>
    </xf>
    <xf numFmtId="166" fontId="0" fillId="10" borderId="44" xfId="0" applyNumberFormat="1" applyFont="1" applyFill="1" applyBorder="1" applyAlignment="1">
      <alignment horizontal="center" vertical="center" wrapText="1"/>
    </xf>
    <xf numFmtId="0" fontId="6" fillId="0" borderId="44" xfId="0" applyFont="1" applyBorder="1" applyAlignment="1">
      <alignment vertical="center" wrapText="1"/>
    </xf>
    <xf numFmtId="0" fontId="15" fillId="0" borderId="44" xfId="0" applyFont="1" applyBorder="1" applyAlignment="1">
      <alignment vertical="center" wrapText="1"/>
    </xf>
    <xf numFmtId="9" fontId="6" fillId="0" borderId="44" xfId="0" applyNumberFormat="1" applyFont="1" applyBorder="1" applyAlignment="1">
      <alignment vertical="center"/>
    </xf>
    <xf numFmtId="10" fontId="6" fillId="0" borderId="44" xfId="0" applyNumberFormat="1" applyFont="1" applyBorder="1" applyAlignment="1">
      <alignment horizontal="center" vertical="center"/>
    </xf>
    <xf numFmtId="0" fontId="16" fillId="10" borderId="85" xfId="0" applyFont="1" applyFill="1" applyBorder="1" applyAlignment="1">
      <alignment horizontal="center" vertical="center" wrapText="1"/>
    </xf>
    <xf numFmtId="0" fontId="6" fillId="0" borderId="44" xfId="0" applyFont="1" applyBorder="1" applyAlignment="1">
      <alignment horizontal="center" vertical="center"/>
    </xf>
    <xf numFmtId="0" fontId="6" fillId="0" borderId="108" xfId="0" applyFont="1" applyBorder="1"/>
    <xf numFmtId="0" fontId="6" fillId="0" borderId="125" xfId="0" applyFont="1" applyBorder="1" applyAlignment="1">
      <alignment wrapText="1"/>
    </xf>
    <xf numFmtId="0" fontId="6" fillId="0" borderId="125" xfId="0" applyFont="1" applyBorder="1" applyAlignment="1">
      <alignment horizontal="left" vertical="center" wrapText="1"/>
    </xf>
    <xf numFmtId="9" fontId="6" fillId="0" borderId="125" xfId="1" applyFont="1" applyBorder="1" applyAlignment="1">
      <alignment horizontal="center" vertical="center"/>
    </xf>
    <xf numFmtId="167" fontId="0" fillId="0" borderId="125" xfId="1" applyNumberFormat="1" applyFont="1" applyBorder="1" applyAlignment="1">
      <alignment horizontal="center" vertical="center"/>
    </xf>
    <xf numFmtId="9" fontId="0" fillId="0" borderId="125" xfId="1" applyFont="1" applyBorder="1" applyAlignment="1">
      <alignment horizontal="center" vertical="center"/>
    </xf>
    <xf numFmtId="10" fontId="0" fillId="0" borderId="125" xfId="1" applyNumberFormat="1" applyFont="1" applyBorder="1" applyAlignment="1">
      <alignment horizontal="center" vertical="center"/>
    </xf>
    <xf numFmtId="0" fontId="10" fillId="10" borderId="120" xfId="0" applyFont="1" applyFill="1" applyBorder="1" applyAlignment="1">
      <alignment horizontal="center" vertical="center" wrapText="1"/>
    </xf>
    <xf numFmtId="165" fontId="0" fillId="10" borderId="120" xfId="0" applyNumberFormat="1" applyFont="1" applyFill="1" applyBorder="1" applyAlignment="1">
      <alignment horizontal="center" vertical="center" wrapText="1"/>
    </xf>
    <xf numFmtId="0" fontId="0" fillId="10" borderId="120" xfId="0" applyFont="1" applyFill="1" applyBorder="1" applyAlignment="1">
      <alignment vertical="center" wrapText="1"/>
    </xf>
    <xf numFmtId="0" fontId="0" fillId="10" borderId="120" xfId="0" applyFont="1" applyFill="1" applyBorder="1" applyAlignment="1">
      <alignment horizontal="center" vertical="center" wrapText="1"/>
    </xf>
    <xf numFmtId="166" fontId="0" fillId="10" borderId="120" xfId="0" applyNumberFormat="1" applyFont="1" applyFill="1" applyBorder="1" applyAlignment="1">
      <alignment horizontal="center" vertical="center" wrapText="1"/>
    </xf>
    <xf numFmtId="0" fontId="9" fillId="0" borderId="120" xfId="0" applyFont="1" applyBorder="1" applyAlignment="1">
      <alignment wrapText="1"/>
    </xf>
    <xf numFmtId="9" fontId="6" fillId="0" borderId="120" xfId="0" applyNumberFormat="1" applyFont="1" applyBorder="1" applyAlignment="1">
      <alignment vertical="center"/>
    </xf>
    <xf numFmtId="9" fontId="6" fillId="0" borderId="120" xfId="0" applyNumberFormat="1" applyFont="1" applyBorder="1" applyAlignment="1">
      <alignment horizontal="center" vertical="center"/>
    </xf>
    <xf numFmtId="9" fontId="0" fillId="0" borderId="125" xfId="1" applyFont="1" applyBorder="1" applyAlignment="1">
      <alignment vertical="center"/>
    </xf>
    <xf numFmtId="0" fontId="0" fillId="0" borderId="0" xfId="0" applyFont="1" applyAlignment="1"/>
    <xf numFmtId="0" fontId="4" fillId="8" borderId="36" xfId="0" applyFont="1" applyFill="1" applyBorder="1" applyAlignment="1">
      <alignment horizontal="center" vertical="center" wrapText="1"/>
    </xf>
    <xf numFmtId="9" fontId="4" fillId="8" borderId="36" xfId="0" applyNumberFormat="1" applyFont="1" applyFill="1" applyBorder="1" applyAlignment="1">
      <alignment horizontal="center" vertical="center" wrapText="1"/>
    </xf>
    <xf numFmtId="0" fontId="4" fillId="0" borderId="120" xfId="0" applyFont="1" applyBorder="1" applyAlignment="1">
      <alignment horizontal="center" vertical="center"/>
    </xf>
    <xf numFmtId="0" fontId="3" fillId="0" borderId="120" xfId="0" applyFont="1" applyBorder="1" applyAlignment="1">
      <alignment vertical="center"/>
    </xf>
    <xf numFmtId="0" fontId="3" fillId="0" borderId="120" xfId="0" applyFont="1" applyBorder="1" applyAlignment="1">
      <alignment horizontal="center" vertical="center"/>
    </xf>
    <xf numFmtId="9" fontId="105" fillId="23" borderId="120" xfId="3" applyNumberFormat="1" applyBorder="1" applyAlignment="1">
      <alignment horizontal="center" vertical="center"/>
    </xf>
    <xf numFmtId="9" fontId="3" fillId="0" borderId="120" xfId="1" applyFont="1" applyBorder="1" applyAlignment="1">
      <alignment horizontal="center" vertical="center"/>
    </xf>
    <xf numFmtId="9" fontId="3" fillId="5" borderId="6" xfId="1" applyFont="1" applyFill="1" applyBorder="1" applyAlignment="1">
      <alignment horizontal="center" vertical="center"/>
    </xf>
    <xf numFmtId="0" fontId="106" fillId="0" borderId="0" xfId="0" applyFont="1" applyAlignment="1">
      <alignment vertical="center"/>
    </xf>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4" fillId="3" borderId="4" xfId="0" applyFont="1" applyFill="1" applyBorder="1" applyAlignment="1">
      <alignment horizontal="center" vertical="top" wrapText="1"/>
    </xf>
    <xf numFmtId="0" fontId="3" fillId="0" borderId="0" xfId="0" applyFont="1" applyAlignment="1">
      <alignment horizontal="center" vertical="center" wrapText="1"/>
    </xf>
    <xf numFmtId="0" fontId="0" fillId="0" borderId="0" xfId="0" applyFont="1" applyAlignment="1"/>
    <xf numFmtId="0" fontId="3" fillId="0" borderId="0" xfId="0" applyFont="1" applyAlignment="1">
      <alignment horizontal="center" vertical="center"/>
    </xf>
    <xf numFmtId="0" fontId="16" fillId="0" borderId="85" xfId="0" applyFont="1" applyBorder="1" applyAlignment="1">
      <alignment horizontal="center"/>
    </xf>
    <xf numFmtId="0" fontId="0" fillId="0" borderId="85" xfId="0" applyFont="1" applyBorder="1" applyAlignment="1">
      <alignment horizontal="center"/>
    </xf>
    <xf numFmtId="0" fontId="4" fillId="0" borderId="134" xfId="0" applyFont="1" applyBorder="1" applyAlignment="1">
      <alignment horizontal="center" vertical="center"/>
    </xf>
    <xf numFmtId="0" fontId="12" fillId="10" borderId="37" xfId="0" applyFont="1" applyFill="1" applyBorder="1" applyAlignment="1">
      <alignment horizontal="center" vertical="center" wrapText="1"/>
    </xf>
    <xf numFmtId="0" fontId="2" fillId="0" borderId="37" xfId="0" applyFont="1" applyBorder="1"/>
    <xf numFmtId="0" fontId="2" fillId="0" borderId="41" xfId="0" applyFont="1" applyBorder="1"/>
    <xf numFmtId="167" fontId="6" fillId="0" borderId="40" xfId="0" applyNumberFormat="1" applyFont="1" applyBorder="1" applyAlignment="1">
      <alignment horizontal="center" vertical="center"/>
    </xf>
    <xf numFmtId="0" fontId="2" fillId="0" borderId="40" xfId="0" applyFont="1" applyBorder="1"/>
    <xf numFmtId="0" fontId="2" fillId="0" borderId="44" xfId="0" applyFont="1" applyBorder="1"/>
    <xf numFmtId="9" fontId="0" fillId="0" borderId="124" xfId="1" applyFont="1" applyBorder="1" applyAlignment="1">
      <alignment horizontal="center" vertical="center"/>
    </xf>
    <xf numFmtId="9" fontId="0" fillId="0" borderId="126" xfId="1" applyFont="1" applyBorder="1" applyAlignment="1">
      <alignment horizontal="center" vertical="center"/>
    </xf>
    <xf numFmtId="9" fontId="0" fillId="0" borderId="131" xfId="1" applyFont="1" applyBorder="1" applyAlignment="1">
      <alignment horizontal="center" vertical="center"/>
    </xf>
    <xf numFmtId="9" fontId="0" fillId="0" borderId="132" xfId="1" applyFont="1" applyBorder="1" applyAlignment="1">
      <alignment horizontal="center" vertical="center"/>
    </xf>
    <xf numFmtId="9" fontId="0" fillId="0" borderId="133" xfId="1" applyFont="1" applyBorder="1" applyAlignment="1">
      <alignment horizontal="center" vertical="center"/>
    </xf>
    <xf numFmtId="0" fontId="8" fillId="9" borderId="13" xfId="0" applyFont="1" applyFill="1" applyBorder="1" applyAlignment="1">
      <alignment horizontal="center" vertical="center"/>
    </xf>
    <xf numFmtId="0" fontId="2" fillId="0" borderId="14" xfId="0" applyFont="1" applyBorder="1"/>
    <xf numFmtId="0" fontId="2" fillId="0" borderId="15" xfId="0" applyFont="1" applyBorder="1"/>
    <xf numFmtId="0" fontId="10" fillId="0" borderId="16" xfId="0" applyFont="1" applyBorder="1" applyAlignment="1">
      <alignment horizontal="center"/>
    </xf>
    <xf numFmtId="0" fontId="2" fillId="0" borderId="16" xfId="0" applyFont="1" applyBorder="1"/>
    <xf numFmtId="0" fontId="10" fillId="0" borderId="17" xfId="0" applyFont="1" applyBorder="1" applyAlignment="1">
      <alignment horizontal="center"/>
    </xf>
    <xf numFmtId="0" fontId="2" fillId="0" borderId="18" xfId="0" applyFont="1" applyBorder="1"/>
    <xf numFmtId="0" fontId="2" fillId="0" borderId="19" xfId="0" applyFont="1" applyBorder="1"/>
    <xf numFmtId="0" fontId="11" fillId="10" borderId="21" xfId="0" applyFont="1" applyFill="1" applyBorder="1" applyAlignment="1">
      <alignment horizontal="center" vertical="center" wrapText="1"/>
    </xf>
    <xf numFmtId="0" fontId="2" fillId="0" borderId="22" xfId="0" applyFont="1" applyBorder="1"/>
    <xf numFmtId="0" fontId="12" fillId="10" borderId="31" xfId="0" applyFont="1" applyFill="1" applyBorder="1" applyAlignment="1">
      <alignment horizontal="center" vertical="center" wrapText="1"/>
    </xf>
    <xf numFmtId="9" fontId="6" fillId="0" borderId="36" xfId="0" applyNumberFormat="1" applyFont="1" applyBorder="1" applyAlignment="1">
      <alignment horizontal="center" vertical="center"/>
    </xf>
    <xf numFmtId="0" fontId="10" fillId="0" borderId="112" xfId="0" applyFont="1" applyBorder="1" applyAlignment="1">
      <alignment horizontal="center"/>
    </xf>
    <xf numFmtId="0" fontId="10" fillId="0" borderId="113" xfId="0" applyFont="1" applyBorder="1" applyAlignment="1">
      <alignment horizontal="center"/>
    </xf>
    <xf numFmtId="0" fontId="10" fillId="0" borderId="114" xfId="0" applyFont="1" applyBorder="1" applyAlignment="1">
      <alignment horizontal="center"/>
    </xf>
    <xf numFmtId="0" fontId="0" fillId="3" borderId="54" xfId="0" applyFont="1" applyFill="1" applyBorder="1" applyAlignment="1">
      <alignment horizontal="left" vertical="center" wrapText="1"/>
    </xf>
    <xf numFmtId="0" fontId="2" fillId="0" borderId="55" xfId="0" applyFont="1" applyBorder="1"/>
    <xf numFmtId="0" fontId="8" fillId="14" borderId="4" xfId="0" applyFont="1" applyFill="1" applyBorder="1" applyAlignment="1">
      <alignment horizontal="left" vertical="top" wrapText="1"/>
    </xf>
    <xf numFmtId="0" fontId="8" fillId="10" borderId="78" xfId="0" applyFont="1" applyFill="1" applyBorder="1" applyAlignment="1">
      <alignment vertical="center" wrapText="1"/>
    </xf>
    <xf numFmtId="0" fontId="2" fillId="0" borderId="79" xfId="0" applyFont="1" applyBorder="1"/>
    <xf numFmtId="0" fontId="2" fillId="0" borderId="80" xfId="0" applyFont="1" applyBorder="1"/>
    <xf numFmtId="0" fontId="2" fillId="0" borderId="81" xfId="0" applyFont="1" applyBorder="1"/>
    <xf numFmtId="0" fontId="2" fillId="0" borderId="82" xfId="0" applyFont="1" applyBorder="1"/>
    <xf numFmtId="0" fontId="2" fillId="0" borderId="83" xfId="0" applyFont="1" applyBorder="1"/>
    <xf numFmtId="0" fontId="2" fillId="0" borderId="84" xfId="0" applyFont="1" applyBorder="1"/>
    <xf numFmtId="0" fontId="2" fillId="0" borderId="85" xfId="0" applyFont="1" applyBorder="1"/>
    <xf numFmtId="0" fontId="10" fillId="0" borderId="54" xfId="0" applyFont="1" applyBorder="1" applyAlignment="1">
      <alignment horizontal="center" vertical="center"/>
    </xf>
    <xf numFmtId="0" fontId="10" fillId="0" borderId="57" xfId="0" applyFont="1" applyBorder="1" applyAlignment="1">
      <alignment horizontal="center" vertical="center" wrapText="1"/>
    </xf>
    <xf numFmtId="0" fontId="2" fillId="0" borderId="60" xfId="0" applyFont="1" applyBorder="1"/>
    <xf numFmtId="0" fontId="2" fillId="0" borderId="61" xfId="0" applyFont="1" applyBorder="1"/>
    <xf numFmtId="0" fontId="2" fillId="0" borderId="62" xfId="0" applyFont="1" applyBorder="1"/>
    <xf numFmtId="0" fontId="24" fillId="13" borderId="45" xfId="0" applyFont="1" applyFill="1" applyBorder="1" applyAlignment="1">
      <alignment horizontal="center" vertical="center"/>
    </xf>
    <xf numFmtId="0" fontId="2" fillId="0" borderId="46" xfId="0" applyFont="1" applyBorder="1"/>
    <xf numFmtId="0" fontId="2" fillId="0" borderId="47" xfId="0" applyFont="1" applyBorder="1"/>
    <xf numFmtId="0" fontId="2" fillId="0" borderId="48" xfId="0" applyFont="1" applyBorder="1"/>
    <xf numFmtId="0" fontId="2" fillId="0" borderId="49" xfId="0" applyFont="1" applyBorder="1"/>
    <xf numFmtId="0" fontId="2" fillId="0" borderId="50" xfId="0" applyFont="1" applyBorder="1"/>
    <xf numFmtId="0" fontId="6" fillId="0" borderId="51" xfId="0" applyFont="1" applyBorder="1" applyAlignment="1">
      <alignment horizontal="left" vertical="center"/>
    </xf>
    <xf numFmtId="0" fontId="2" fillId="0" borderId="52" xfId="0" applyFont="1" applyBorder="1"/>
    <xf numFmtId="0" fontId="2" fillId="0" borderId="53" xfId="0" applyFont="1" applyBorder="1"/>
    <xf numFmtId="0" fontId="6" fillId="0" borderId="54" xfId="0" applyFont="1" applyBorder="1" applyAlignment="1">
      <alignment horizontal="left" vertical="center"/>
    </xf>
    <xf numFmtId="0" fontId="2" fillId="0" borderId="56" xfId="0" applyFont="1" applyBorder="1"/>
    <xf numFmtId="0" fontId="10" fillId="0" borderId="58" xfId="0" applyFont="1" applyBorder="1" applyAlignment="1">
      <alignment horizontal="center" vertical="center" wrapText="1"/>
    </xf>
    <xf numFmtId="0" fontId="2" fillId="0" borderId="59" xfId="0" applyFont="1" applyBorder="1"/>
    <xf numFmtId="0" fontId="2" fillId="0" borderId="51" xfId="0" applyFont="1" applyBorder="1"/>
    <xf numFmtId="0" fontId="25" fillId="0" borderId="54" xfId="0" applyFont="1" applyBorder="1" applyAlignment="1">
      <alignment horizontal="center" vertical="center"/>
    </xf>
    <xf numFmtId="0" fontId="10" fillId="0" borderId="57" xfId="0" applyFont="1" applyBorder="1" applyAlignment="1">
      <alignment horizontal="center" vertical="center"/>
    </xf>
    <xf numFmtId="0" fontId="12" fillId="0" borderId="31" xfId="0" applyFont="1" applyBorder="1" applyAlignment="1">
      <alignment horizontal="center" vertical="center" wrapText="1"/>
    </xf>
    <xf numFmtId="0" fontId="8" fillId="15" borderId="13" xfId="0" applyFont="1" applyFill="1" applyBorder="1" applyAlignment="1">
      <alignment horizontal="center" vertical="center"/>
    </xf>
    <xf numFmtId="0" fontId="11" fillId="10" borderId="21" xfId="0" applyFont="1" applyFill="1" applyBorder="1" applyAlignment="1">
      <alignment horizontal="center"/>
    </xf>
    <xf numFmtId="9" fontId="27" fillId="10" borderId="36" xfId="0" applyNumberFormat="1" applyFont="1" applyFill="1" applyBorder="1" applyAlignment="1">
      <alignment horizontal="center" vertical="center"/>
    </xf>
    <xf numFmtId="9" fontId="0" fillId="0" borderId="124" xfId="0" applyNumberFormat="1" applyFont="1" applyBorder="1" applyAlignment="1">
      <alignment horizontal="center" vertical="center"/>
    </xf>
    <xf numFmtId="9" fontId="0" fillId="0" borderId="126" xfId="0" applyNumberFormat="1" applyFont="1" applyBorder="1" applyAlignment="1">
      <alignment horizontal="center" vertical="center"/>
    </xf>
    <xf numFmtId="9" fontId="0" fillId="0" borderId="125" xfId="0" applyNumberFormat="1" applyFont="1" applyBorder="1" applyAlignment="1">
      <alignment horizontal="center" vertical="center"/>
    </xf>
    <xf numFmtId="9" fontId="0" fillId="0" borderId="125" xfId="1" applyFont="1" applyBorder="1" applyAlignment="1">
      <alignment horizontal="center" vertical="center"/>
    </xf>
    <xf numFmtId="9" fontId="6" fillId="0" borderId="92" xfId="0" applyNumberFormat="1" applyFont="1" applyBorder="1" applyAlignment="1">
      <alignment horizontal="center" vertical="center"/>
    </xf>
    <xf numFmtId="0" fontId="2" fillId="0" borderId="93" xfId="0" applyFont="1" applyBorder="1"/>
    <xf numFmtId="0" fontId="2" fillId="0" borderId="94" xfId="0" applyFont="1" applyBorder="1"/>
    <xf numFmtId="0" fontId="8" fillId="14" borderId="13" xfId="0" applyFont="1" applyFill="1" applyBorder="1" applyAlignment="1">
      <alignment horizontal="center" vertical="center"/>
    </xf>
    <xf numFmtId="0" fontId="11" fillId="10" borderId="13" xfId="0" applyFont="1" applyFill="1" applyBorder="1" applyAlignment="1">
      <alignment horizontal="center" vertical="center" wrapText="1"/>
    </xf>
    <xf numFmtId="0" fontId="6" fillId="10" borderId="86" xfId="0" applyFont="1" applyFill="1" applyBorder="1" applyAlignment="1">
      <alignment horizontal="left" vertical="center" wrapText="1"/>
    </xf>
    <xf numFmtId="0" fontId="2" fillId="0" borderId="91" xfId="0" applyFont="1" applyBorder="1"/>
    <xf numFmtId="0" fontId="2" fillId="0" borderId="38" xfId="0" applyFont="1" applyBorder="1"/>
    <xf numFmtId="0" fontId="8" fillId="16" borderId="17" xfId="0" applyFont="1" applyFill="1" applyBorder="1" applyAlignment="1">
      <alignment horizontal="center" vertical="center"/>
    </xf>
    <xf numFmtId="0" fontId="10" fillId="10" borderId="100" xfId="0" applyFont="1" applyFill="1" applyBorder="1" applyAlignment="1">
      <alignment horizontal="center" vertical="center" wrapText="1"/>
    </xf>
    <xf numFmtId="0" fontId="2" fillId="0" borderId="101" xfId="0" applyFont="1" applyBorder="1"/>
    <xf numFmtId="0" fontId="10" fillId="22" borderId="112" xfId="0" applyFont="1" applyFill="1" applyBorder="1" applyAlignment="1">
      <alignment horizontal="center" vertical="center"/>
    </xf>
    <xf numFmtId="0" fontId="2" fillId="0" borderId="113" xfId="0" applyFont="1" applyBorder="1"/>
    <xf numFmtId="0" fontId="2" fillId="0" borderId="114" xfId="0" applyFont="1" applyBorder="1"/>
    <xf numFmtId="0" fontId="6" fillId="10" borderId="115" xfId="0" applyFont="1" applyFill="1" applyBorder="1" applyAlignment="1">
      <alignment horizontal="left" vertical="center" wrapText="1"/>
    </xf>
    <xf numFmtId="0" fontId="2" fillId="0" borderId="116" xfId="0" applyFont="1" applyBorder="1"/>
    <xf numFmtId="0" fontId="2" fillId="0" borderId="117" xfId="0" applyFont="1" applyBorder="1"/>
    <xf numFmtId="0" fontId="10" fillId="0" borderId="118" xfId="0" applyFont="1" applyBorder="1" applyAlignment="1">
      <alignment horizontal="center" vertical="center" wrapText="1"/>
    </xf>
    <xf numFmtId="0" fontId="2" fillId="0" borderId="119" xfId="0" applyFont="1" applyBorder="1"/>
    <xf numFmtId="0" fontId="10" fillId="0" borderId="31" xfId="0" applyFont="1" applyBorder="1" applyAlignment="1">
      <alignment horizontal="center" vertical="center" wrapText="1"/>
    </xf>
    <xf numFmtId="9" fontId="0" fillId="0" borderId="36" xfId="0" applyNumberFormat="1" applyFont="1" applyBorder="1" applyAlignment="1">
      <alignment horizontal="center"/>
    </xf>
    <xf numFmtId="9" fontId="0" fillId="0" borderId="92" xfId="0" applyNumberFormat="1" applyFont="1" applyBorder="1" applyAlignment="1">
      <alignment horizontal="center"/>
    </xf>
    <xf numFmtId="9" fontId="0" fillId="0" borderId="36" xfId="0" applyNumberFormat="1" applyFont="1" applyBorder="1" applyAlignment="1">
      <alignment horizontal="center" vertical="center"/>
    </xf>
    <xf numFmtId="0" fontId="2" fillId="0" borderId="40" xfId="0" applyFont="1" applyBorder="1" applyAlignment="1">
      <alignment vertical="center"/>
    </xf>
    <xf numFmtId="0" fontId="2" fillId="0" borderId="44" xfId="0" applyFont="1" applyBorder="1" applyAlignment="1">
      <alignment vertical="center"/>
    </xf>
    <xf numFmtId="9" fontId="0" fillId="0" borderId="92" xfId="0" applyNumberFormat="1" applyFont="1" applyBorder="1" applyAlignment="1">
      <alignment horizontal="center" vertical="center"/>
    </xf>
    <xf numFmtId="0" fontId="2" fillId="0" borderId="93" xfId="0" applyFont="1" applyBorder="1" applyAlignment="1">
      <alignment vertical="center"/>
    </xf>
    <xf numFmtId="0" fontId="2" fillId="0" borderId="94" xfId="0" applyFont="1" applyBorder="1" applyAlignment="1">
      <alignment vertical="center"/>
    </xf>
    <xf numFmtId="9" fontId="0" fillId="0" borderId="36" xfId="0" applyNumberFormat="1" applyFont="1" applyBorder="1"/>
    <xf numFmtId="0" fontId="66" fillId="10" borderId="8" xfId="0" applyFont="1" applyFill="1" applyBorder="1" applyAlignment="1">
      <alignment horizontal="center" vertical="top"/>
    </xf>
    <xf numFmtId="0" fontId="2" fillId="0" borderId="111" xfId="0" applyFont="1" applyBorder="1"/>
    <xf numFmtId="0" fontId="2" fillId="0" borderId="9" xfId="0" applyFont="1" applyBorder="1"/>
    <xf numFmtId="177" fontId="66" fillId="10" borderId="8" xfId="0" applyNumberFormat="1" applyFont="1" applyFill="1" applyBorder="1" applyAlignment="1">
      <alignment horizontal="center" vertical="top"/>
    </xf>
    <xf numFmtId="0" fontId="65" fillId="10" borderId="36" xfId="0" applyFont="1" applyFill="1" applyBorder="1" applyAlignment="1">
      <alignment horizontal="center" vertical="center" wrapText="1"/>
    </xf>
    <xf numFmtId="176" fontId="66" fillId="10" borderId="36" xfId="0" applyNumberFormat="1" applyFont="1" applyFill="1" applyBorder="1" applyAlignment="1">
      <alignment horizontal="center" vertical="center" wrapText="1"/>
    </xf>
    <xf numFmtId="0" fontId="66" fillId="10" borderId="108" xfId="0" applyFont="1" applyFill="1" applyBorder="1" applyAlignment="1">
      <alignment horizontal="center" vertical="top"/>
    </xf>
    <xf numFmtId="0" fontId="2" fillId="0" borderId="109" xfId="0" applyFont="1" applyBorder="1"/>
    <xf numFmtId="0" fontId="2" fillId="0" borderId="110" xfId="0" applyFont="1" applyBorder="1"/>
    <xf numFmtId="0" fontId="45" fillId="0" borderId="25" xfId="0" applyFont="1" applyBorder="1" applyAlignment="1">
      <alignment horizontal="center" vertical="center" wrapText="1"/>
    </xf>
    <xf numFmtId="14" fontId="16" fillId="24" borderId="19" xfId="0" applyNumberFormat="1" applyFont="1" applyFill="1" applyBorder="1" applyAlignment="1">
      <alignment horizontal="center" vertical="center" wrapText="1"/>
    </xf>
    <xf numFmtId="0" fontId="45" fillId="0" borderId="114" xfId="0" applyFont="1" applyBorder="1" applyAlignment="1">
      <alignment horizontal="center" vertical="center" wrapText="1"/>
    </xf>
    <xf numFmtId="0" fontId="42" fillId="0" borderId="19" xfId="0" applyFont="1" applyBorder="1" applyAlignment="1">
      <alignment wrapText="1"/>
    </xf>
    <xf numFmtId="167" fontId="0" fillId="0" borderId="0" xfId="1" applyNumberFormat="1" applyFont="1" applyAlignment="1"/>
    <xf numFmtId="10" fontId="0" fillId="0" borderId="0" xfId="1" applyNumberFormat="1" applyFont="1" applyAlignment="1"/>
    <xf numFmtId="0" fontId="4" fillId="8" borderId="85" xfId="0" applyFont="1" applyFill="1" applyBorder="1" applyAlignment="1">
      <alignment horizontal="center" vertical="center" wrapText="1"/>
    </xf>
    <xf numFmtId="9" fontId="5" fillId="6" borderId="6" xfId="1" applyNumberFormat="1" applyFont="1" applyFill="1" applyBorder="1" applyAlignment="1">
      <alignment horizontal="center" vertical="center"/>
    </xf>
  </cellXfs>
  <cellStyles count="4">
    <cellStyle name="Énfasis6" xfId="3" builtinId="49"/>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manualLayout>
          <c:layoutTarget val="inner"/>
          <c:xMode val="edge"/>
          <c:yMode val="edge"/>
          <c:x val="5.6760245394857557E-2"/>
          <c:y val="0.13054524045813945"/>
          <c:w val="0.92322131608548919"/>
          <c:h val="0.57590463203272779"/>
        </c:manualLayout>
      </c:layout>
      <c:barChart>
        <c:barDir val="col"/>
        <c:grouping val="clustered"/>
        <c:varyColors val="0"/>
        <c:ser>
          <c:idx val="0"/>
          <c:order val="2"/>
          <c:tx>
            <c:strRef>
              <c:f>'Seg. Consolidado PAAC 2020'!$K$11</c:f>
              <c:strCache>
                <c:ptCount val="1"/>
                <c:pt idx="0">
                  <c:v>Programado Acumulado</c:v>
                </c:pt>
              </c:strCache>
            </c:strRef>
          </c:tx>
          <c:spPr>
            <a:solidFill>
              <a:srgbClr val="002060"/>
            </a:solidFill>
            <a:ln>
              <a:noFill/>
            </a:ln>
            <a:effectLst/>
          </c:spPr>
          <c:invertIfNegative val="1"/>
          <c:dLbls>
            <c:spPr>
              <a:solidFill>
                <a:schemeClr val="accent2">
                  <a:lumMod val="75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'Seg. Consolidado PAAC 2020'!$B$12:$B$18</c:f>
              <c:strCache>
                <c:ptCount val="7"/>
                <c:pt idx="0">
                  <c:v>Componente 1: Gestión del Riesgo de Corrupción- Mapa de Riesgos de Corrupción</c:v>
                </c:pt>
                <c:pt idx="1">
                  <c:v>Componente 2: Estratégia de Racionalización de Trámites</c:v>
                </c:pt>
                <c:pt idx="2">
                  <c:v>Componente 3: Rendición de cuentas</c:v>
                </c:pt>
                <c:pt idx="3">
                  <c:v>Componente 4: Atención al ciudadano</c:v>
                </c:pt>
                <c:pt idx="4">
                  <c:v>Componente 5: Transparencia y Acceso de la Información</c:v>
                </c:pt>
                <c:pt idx="5">
                  <c:v>Componente 6: Plan Gestión de la Integridad</c:v>
                </c:pt>
                <c:pt idx="6">
                  <c:v>Avance y/o cumplimiento general </c:v>
                </c:pt>
              </c:strCache>
            </c:strRef>
          </c:cat>
          <c:val>
            <c:numRef>
              <c:f>'Seg. Consolidado PAAC 2020'!$K$12:$K$18</c:f>
              <c:numCache>
                <c:formatCode>0%</c:formatCode>
                <c:ptCount val="7"/>
                <c:pt idx="0">
                  <c:v>0.84800000000000009</c:v>
                </c:pt>
                <c:pt idx="1">
                  <c:v>0.88</c:v>
                </c:pt>
                <c:pt idx="2">
                  <c:v>0.34250000000000003</c:v>
                </c:pt>
                <c:pt idx="3">
                  <c:v>0.7</c:v>
                </c:pt>
                <c:pt idx="4">
                  <c:v>0.66800000000000004</c:v>
                </c:pt>
                <c:pt idx="5">
                  <c:v>0.66666666666666663</c:v>
                </c:pt>
                <c:pt idx="6">
                  <c:v>0.68419444444444455</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0-95D6-44D7-9507-30082966B31B}"/>
            </c:ext>
          </c:extLst>
        </c:ser>
        <c:dLbls>
          <c:showLegendKey val="0"/>
          <c:showVal val="1"/>
          <c:showCatName val="0"/>
          <c:showSerName val="0"/>
          <c:showPercent val="0"/>
          <c:showBubbleSize val="0"/>
        </c:dLbls>
        <c:gapWidth val="84"/>
        <c:axId val="1138973939"/>
        <c:axId val="1147846075"/>
        <c:extLst>
          <c:ext xmlns:c15="http://schemas.microsoft.com/office/drawing/2012/chart" uri="{02D57815-91ED-43cb-92C2-25804820EDAC}">
            <c15:filteredBarSeries>
              <c15:ser>
                <c:idx val="2"/>
                <c:order val="0"/>
                <c:tx>
                  <c:strRef>
                    <c:extLst>
                      <c:ext uri="{02D57815-91ED-43cb-92C2-25804820EDAC}">
                        <c15:formulaRef>
                          <c15:sqref>'Seg. Consolidado PAAC 2020'!$F$11</c15:sqref>
                        </c15:formulaRef>
                      </c:ext>
                    </c:extLst>
                    <c:strCache>
                      <c:ptCount val="1"/>
                      <c:pt idx="0">
                        <c:v>Programado Corte 31-ago</c:v>
                      </c:pt>
                    </c:strCache>
                  </c:strRef>
                </c:tx>
                <c:spPr>
                  <a:solidFill>
                    <a:schemeClr val="accent4">
                      <a:tint val="8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uri="{CE6537A1-D6FC-4f65-9D91-7224C49458BB}">
                      <c15:showLeaderLines val="1"/>
                      <c15:leaderLines>
                        <c:spPr>
                          <a:ln w="9525">
                            <a:solidFill>
                              <a:schemeClr val="tx1">
                                <a:lumMod val="35000"/>
                                <a:lumOff val="65000"/>
                              </a:schemeClr>
                            </a:solidFill>
                          </a:ln>
                          <a:effectLst/>
                        </c:spPr>
                      </c15:leaderLines>
                    </c:ext>
                  </c:extLst>
                </c:dLbls>
                <c:val>
                  <c:numRef>
                    <c:extLst>
                      <c:ext uri="{02D57815-91ED-43cb-92C2-25804820EDAC}">
                        <c15:formulaRef>
                          <c15:sqref>'Seg. Consolidado PAAC 2020'!$F$12:$F$18</c15:sqref>
                        </c15:formulaRef>
                      </c:ext>
                    </c:extLst>
                    <c:numCache>
                      <c:formatCode>0%</c:formatCode>
                      <c:ptCount val="7"/>
                      <c:pt idx="0">
                        <c:v>0.15</c:v>
                      </c:pt>
                      <c:pt idx="1">
                        <c:v>0.88</c:v>
                      </c:pt>
                      <c:pt idx="2">
                        <c:v>0.155</c:v>
                      </c:pt>
                      <c:pt idx="3">
                        <c:v>0.69800000000000006</c:v>
                      </c:pt>
                      <c:pt idx="4">
                        <c:v>0.41200000000000003</c:v>
                      </c:pt>
                      <c:pt idx="5">
                        <c:v>0.44333333333333336</c:v>
                      </c:pt>
                      <c:pt idx="6">
                        <c:v>0.4563888888888889</c:v>
                      </c:pt>
                    </c:numCache>
                  </c:numRef>
                </c:val>
                <c:extLst>
                  <c:ext xmlns:c16="http://schemas.microsoft.com/office/drawing/2014/chart" uri="{C3380CC4-5D6E-409C-BE32-E72D297353CC}">
                    <c16:uniqueId val="{00000006-D6D9-4D59-9766-48C64E5430CB}"/>
                  </c:ext>
                </c:extLst>
              </c15:ser>
            </c15:filteredBarSeries>
            <c15:filteredBarSeries>
              <c15:ser>
                <c:idx val="3"/>
                <c:order val="1"/>
                <c:tx>
                  <c:strRef>
                    <c:extLst xmlns:c15="http://schemas.microsoft.com/office/drawing/2012/chart">
                      <c:ext xmlns:c15="http://schemas.microsoft.com/office/drawing/2012/chart" uri="{02D57815-91ED-43cb-92C2-25804820EDAC}">
                        <c15:formulaRef>
                          <c15:sqref>'Seg. Consolidado PAAC 2020'!$G$11</c15:sqref>
                        </c15:formulaRef>
                      </c:ext>
                    </c:extLst>
                    <c:strCache>
                      <c:ptCount val="1"/>
                      <c:pt idx="0">
                        <c:v>Ejecutado Corte 31-ago</c:v>
                      </c:pt>
                    </c:strCache>
                  </c:strRef>
                </c:tx>
                <c:spPr>
                  <a:solidFill>
                    <a:schemeClr val="accent4">
                      <a:tint val="5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extLst xmlns:c15="http://schemas.microsoft.com/office/drawing/2012/chart">
                      <c:ext xmlns:c15="http://schemas.microsoft.com/office/drawing/2012/chart" uri="{02D57815-91ED-43cb-92C2-25804820EDAC}">
                        <c15:formulaRef>
                          <c15:sqref>'Seg. Consolidado PAAC 2020'!$G$12:$G$18</c15:sqref>
                        </c15:formulaRef>
                      </c:ext>
                    </c:extLst>
                    <c:numCache>
                      <c:formatCode>0%</c:formatCode>
                      <c:ptCount val="7"/>
                      <c:pt idx="0">
                        <c:v>0.13999999999999999</c:v>
                      </c:pt>
                      <c:pt idx="1">
                        <c:v>0.56999999999999995</c:v>
                      </c:pt>
                      <c:pt idx="2">
                        <c:v>0.13</c:v>
                      </c:pt>
                      <c:pt idx="3">
                        <c:v>0.30399999999999999</c:v>
                      </c:pt>
                      <c:pt idx="4">
                        <c:v>0.20400000000000001</c:v>
                      </c:pt>
                      <c:pt idx="5">
                        <c:v>0.44333333333333336</c:v>
                      </c:pt>
                      <c:pt idx="6">
                        <c:v>0.29855555555555552</c:v>
                      </c:pt>
                    </c:numCache>
                  </c:numRef>
                </c:val>
                <c:extLst xmlns:c15="http://schemas.microsoft.com/office/drawing/2012/chart">
                  <c:ext xmlns:c16="http://schemas.microsoft.com/office/drawing/2014/chart" uri="{C3380CC4-5D6E-409C-BE32-E72D297353CC}">
                    <c16:uniqueId val="{00000007-D6D9-4D59-9766-48C64E5430CB}"/>
                  </c:ext>
                </c:extLst>
              </c15:ser>
            </c15:filteredBarSeries>
          </c:ext>
        </c:extLst>
      </c:barChart>
      <c:lineChart>
        <c:grouping val="standard"/>
        <c:varyColors val="0"/>
        <c:ser>
          <c:idx val="1"/>
          <c:order val="3"/>
          <c:tx>
            <c:strRef>
              <c:f>'Seg. Consolidado PAAC 2020'!$L$11</c:f>
              <c:strCache>
                <c:ptCount val="1"/>
                <c:pt idx="0">
                  <c:v>Ejecutado Acumulado</c:v>
                </c:pt>
              </c:strCache>
            </c:strRef>
          </c:tx>
          <c:spPr>
            <a:ln w="38100" cap="flat" cmpd="dbl" algn="ctr">
              <a:solidFill>
                <a:schemeClr val="accent4">
                  <a:shade val="86000"/>
                </a:schemeClr>
              </a:solidFill>
              <a:miter lim="800000"/>
            </a:ln>
            <a:effectLst/>
          </c:spPr>
          <c:marker>
            <c:symbol val="none"/>
          </c:marker>
          <c:dPt>
            <c:idx val="1"/>
            <c:marker>
              <c:symbol val="none"/>
            </c:marker>
            <c:bubble3D val="0"/>
            <c:extLst>
              <c:ext xmlns:c16="http://schemas.microsoft.com/office/drawing/2014/chart" uri="{C3380CC4-5D6E-409C-BE32-E72D297353CC}">
                <c16:uniqueId val="{00000001-95D6-44D7-9507-30082966B31B}"/>
              </c:ext>
            </c:extLst>
          </c:dPt>
          <c:dPt>
            <c:idx val="2"/>
            <c:marker>
              <c:symbol val="none"/>
            </c:marker>
            <c:bubble3D val="0"/>
            <c:extLst>
              <c:ext xmlns:c16="http://schemas.microsoft.com/office/drawing/2014/chart" uri="{C3380CC4-5D6E-409C-BE32-E72D297353CC}">
                <c16:uniqueId val="{00000002-95D6-44D7-9507-30082966B31B}"/>
              </c:ext>
            </c:extLst>
          </c:dPt>
          <c:dPt>
            <c:idx val="3"/>
            <c:marker>
              <c:symbol val="none"/>
            </c:marker>
            <c:bubble3D val="0"/>
            <c:extLst>
              <c:ext xmlns:c16="http://schemas.microsoft.com/office/drawing/2014/chart" uri="{C3380CC4-5D6E-409C-BE32-E72D297353CC}">
                <c16:uniqueId val="{00000003-95D6-44D7-9507-30082966B31B}"/>
              </c:ext>
            </c:extLst>
          </c:dPt>
          <c:dPt>
            <c:idx val="4"/>
            <c:marker>
              <c:symbol val="none"/>
            </c:marker>
            <c:bubble3D val="0"/>
            <c:extLst>
              <c:ext xmlns:c16="http://schemas.microsoft.com/office/drawing/2014/chart" uri="{C3380CC4-5D6E-409C-BE32-E72D297353CC}">
                <c16:uniqueId val="{00000004-95D6-44D7-9507-30082966B31B}"/>
              </c:ext>
            </c:extLst>
          </c:dPt>
          <c:dPt>
            <c:idx val="5"/>
            <c:marker>
              <c:symbol val="none"/>
            </c:marker>
            <c:bubble3D val="0"/>
            <c:extLst>
              <c:ext xmlns:c16="http://schemas.microsoft.com/office/drawing/2014/chart" uri="{C3380CC4-5D6E-409C-BE32-E72D297353CC}">
                <c16:uniqueId val="{00000005-95D6-44D7-9507-30082966B31B}"/>
              </c:ext>
            </c:extLst>
          </c:dPt>
          <c:dLbls>
            <c:spPr>
              <a:solidFill>
                <a:schemeClr val="tx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'Seg. Consolidado PAAC 2020'!$B$12:$B$18</c:f>
              <c:strCache>
                <c:ptCount val="7"/>
                <c:pt idx="0">
                  <c:v>Componente 1: Gestión del Riesgo de Corrupción- Mapa de Riesgos de Corrupción</c:v>
                </c:pt>
                <c:pt idx="1">
                  <c:v>Componente 2: Estratégia de Racionalización de Trámites</c:v>
                </c:pt>
                <c:pt idx="2">
                  <c:v>Componente 3: Rendición de cuentas</c:v>
                </c:pt>
                <c:pt idx="3">
                  <c:v>Componente 4: Atención al ciudadano</c:v>
                </c:pt>
                <c:pt idx="4">
                  <c:v>Componente 5: Transparencia y Acceso de la Información</c:v>
                </c:pt>
                <c:pt idx="5">
                  <c:v>Componente 6: Plan Gestión de la Integridad</c:v>
                </c:pt>
                <c:pt idx="6">
                  <c:v>Avance y/o cumplimiento general </c:v>
                </c:pt>
              </c:strCache>
            </c:strRef>
          </c:cat>
          <c:val>
            <c:numRef>
              <c:f>'Seg. Consolidado PAAC 2020'!$L$12:$L$18</c:f>
              <c:numCache>
                <c:formatCode>0%</c:formatCode>
                <c:ptCount val="7"/>
                <c:pt idx="0">
                  <c:v>0.83200000000000007</c:v>
                </c:pt>
                <c:pt idx="1">
                  <c:v>0.56999999999999995</c:v>
                </c:pt>
                <c:pt idx="2">
                  <c:v>0.29499999999999998</c:v>
                </c:pt>
                <c:pt idx="3">
                  <c:v>0.312</c:v>
                </c:pt>
                <c:pt idx="4">
                  <c:v>0.39600000000000002</c:v>
                </c:pt>
                <c:pt idx="5">
                  <c:v>0.66666666666666663</c:v>
                </c:pt>
                <c:pt idx="6">
                  <c:v>0.51194444444444442</c:v>
                </c:pt>
              </c:numCache>
            </c:numRef>
          </c:val>
          <c:smooth val="0"/>
          <c:extLst>
            <c:ext xmlns:c16="http://schemas.microsoft.com/office/drawing/2014/chart" uri="{C3380CC4-5D6E-409C-BE32-E72D297353CC}">
              <c16:uniqueId val="{00000006-95D6-44D7-9507-30082966B31B}"/>
            </c:ext>
          </c:extLst>
        </c:ser>
        <c:dLbls>
          <c:showLegendKey val="0"/>
          <c:showVal val="0"/>
          <c:showCatName val="0"/>
          <c:showSerName val="0"/>
          <c:showPercent val="0"/>
          <c:showBubbleSize val="0"/>
        </c:dLbls>
        <c:marker val="1"/>
        <c:smooth val="0"/>
        <c:axId val="1138973939"/>
        <c:axId val="1147846075"/>
      </c:lineChart>
      <c:catAx>
        <c:axId val="1138973939"/>
        <c:scaling>
          <c:orientation val="minMax"/>
        </c:scaling>
        <c:delete val="0"/>
        <c:axPos val="b"/>
        <c:majorGridlines>
          <c:spPr>
            <a:ln w="9525" cap="flat" cmpd="sng" algn="ctr">
              <a:solidFill>
                <a:schemeClr val="tx1">
                  <a:lumMod val="15000"/>
                  <a:lumOff val="85000"/>
                  <a:alpha val="32000"/>
                </a:schemeClr>
              </a:solidFill>
              <a:round/>
            </a:ln>
            <a:effectLst/>
          </c:spPr>
        </c:majorGridlines>
        <c:title>
          <c:tx>
            <c:rich>
              <a:bodyPr rot="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s-CO"/>
              </a:p>
            </c:rich>
          </c:tx>
          <c:overlay val="0"/>
          <c:spPr>
            <a:noFill/>
            <a:ln>
              <a:noFill/>
            </a:ln>
            <a:effectLst/>
          </c:spPr>
          <c:txPr>
            <a:bodyPr rot="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147846075"/>
        <c:crosses val="autoZero"/>
        <c:auto val="1"/>
        <c:lblAlgn val="ctr"/>
        <c:lblOffset val="100"/>
        <c:noMultiLvlLbl val="1"/>
      </c:catAx>
      <c:valAx>
        <c:axId val="1147846075"/>
        <c:scaling>
          <c:orientation val="minMax"/>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s-CO"/>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138973939"/>
        <c:crosses val="autoZero"/>
        <c:crossBetween val="between"/>
      </c:valAx>
      <c:spPr>
        <a:noFill/>
        <a:ln>
          <a:noFill/>
        </a:ln>
        <a:effectLst/>
      </c:spPr>
    </c:plotArea>
    <c:legend>
      <c:legendPos val="t"/>
      <c:layout>
        <c:manualLayout>
          <c:xMode val="edge"/>
          <c:yMode val="edge"/>
          <c:x val="0.34726754900318313"/>
          <c:y val="0.89426979956398656"/>
          <c:w val="0.5342808479736082"/>
          <c:h val="6.264476338019936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zero"/>
    <c:showDLblsOverMax val="1"/>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766573761052413E-2"/>
          <c:y val="2.1044130375560268E-2"/>
          <c:w val="0.92569910591593274"/>
          <c:h val="0.61297504661808111"/>
        </c:manualLayout>
      </c:layout>
      <c:barChart>
        <c:barDir val="col"/>
        <c:grouping val="clustered"/>
        <c:varyColors val="0"/>
        <c:ser>
          <c:idx val="0"/>
          <c:order val="0"/>
          <c:tx>
            <c:strRef>
              <c:f>'Seg. Consolidado PAAC 2020'!$D$11</c:f>
              <c:strCache>
                <c:ptCount val="1"/>
                <c:pt idx="0">
                  <c:v>Programado Corte 30-abr</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'Seg. Consolidado PAAC 2020'!$B$12:$B$17</c:f>
              <c:strCache>
                <c:ptCount val="6"/>
                <c:pt idx="0">
                  <c:v>Componente 1: Gestión del Riesgo de Corrupción- Mapa de Riesgos de Corrupción</c:v>
                </c:pt>
                <c:pt idx="1">
                  <c:v>Componente 2: Estratégia de Racionalización de Trámites</c:v>
                </c:pt>
                <c:pt idx="2">
                  <c:v>Componente 3: Rendición de cuentas</c:v>
                </c:pt>
                <c:pt idx="3">
                  <c:v>Componente 4: Atención al ciudadano</c:v>
                </c:pt>
                <c:pt idx="4">
                  <c:v>Componente 5: Transparencia y Acceso de la Información</c:v>
                </c:pt>
                <c:pt idx="5">
                  <c:v>Componente 6: Plan Gestión de la Integridad</c:v>
                </c:pt>
              </c:strCache>
            </c:strRef>
          </c:cat>
          <c:val>
            <c:numRef>
              <c:f>'Seg. Consolidado PAAC 2020'!$D$12:$D$18</c:f>
              <c:numCache>
                <c:formatCode>0%</c:formatCode>
                <c:ptCount val="7"/>
                <c:pt idx="0">
                  <c:v>0.7</c:v>
                </c:pt>
                <c:pt idx="1">
                  <c:v>0</c:v>
                </c:pt>
                <c:pt idx="2">
                  <c:v>0.2475</c:v>
                </c:pt>
                <c:pt idx="3">
                  <c:v>0.29799999999999999</c:v>
                </c:pt>
                <c:pt idx="4">
                  <c:v>0.31000000000000005</c:v>
                </c:pt>
                <c:pt idx="5">
                  <c:v>0.66666666666666663</c:v>
                </c:pt>
                <c:pt idx="6">
                  <c:v>0.37036111111111114</c:v>
                </c:pt>
              </c:numCache>
            </c:numRef>
          </c:val>
          <c:extLst>
            <c:ext xmlns:c16="http://schemas.microsoft.com/office/drawing/2014/chart" uri="{C3380CC4-5D6E-409C-BE32-E72D297353CC}">
              <c16:uniqueId val="{00000000-5963-475C-8A90-0050AC13A555}"/>
            </c:ext>
          </c:extLst>
        </c:ser>
        <c:ser>
          <c:idx val="1"/>
          <c:order val="1"/>
          <c:tx>
            <c:strRef>
              <c:f>'Seg. Consolidado PAAC 2020'!$E$11</c:f>
              <c:strCache>
                <c:ptCount val="1"/>
                <c:pt idx="0">
                  <c:v>Ejecutado corte 30-abr</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'Seg. Consolidado PAAC 2020'!$B$12:$B$17</c:f>
              <c:strCache>
                <c:ptCount val="6"/>
                <c:pt idx="0">
                  <c:v>Componente 1: Gestión del Riesgo de Corrupción- Mapa de Riesgos de Corrupción</c:v>
                </c:pt>
                <c:pt idx="1">
                  <c:v>Componente 2: Estratégia de Racionalización de Trámites</c:v>
                </c:pt>
                <c:pt idx="2">
                  <c:v>Componente 3: Rendición de cuentas</c:v>
                </c:pt>
                <c:pt idx="3">
                  <c:v>Componente 4: Atención al ciudadano</c:v>
                </c:pt>
                <c:pt idx="4">
                  <c:v>Componente 5: Transparencia y Acceso de la Información</c:v>
                </c:pt>
                <c:pt idx="5">
                  <c:v>Componente 6: Plan Gestión de la Integridad</c:v>
                </c:pt>
              </c:strCache>
            </c:strRef>
          </c:cat>
          <c:val>
            <c:numRef>
              <c:f>'Seg. Consolidado PAAC 2020'!$E$12:$E$18</c:f>
              <c:numCache>
                <c:formatCode>0%</c:formatCode>
                <c:ptCount val="7"/>
                <c:pt idx="0">
                  <c:v>0.69000000000000006</c:v>
                </c:pt>
                <c:pt idx="1">
                  <c:v>0</c:v>
                </c:pt>
                <c:pt idx="2">
                  <c:v>0.185</c:v>
                </c:pt>
                <c:pt idx="3">
                  <c:v>0.22400000000000003</c:v>
                </c:pt>
                <c:pt idx="4">
                  <c:v>0.23800000000000004</c:v>
                </c:pt>
                <c:pt idx="5">
                  <c:v>0.66666666666666663</c:v>
                </c:pt>
                <c:pt idx="6">
                  <c:v>0.33394444444444443</c:v>
                </c:pt>
              </c:numCache>
            </c:numRef>
          </c:val>
          <c:extLst>
            <c:ext xmlns:c16="http://schemas.microsoft.com/office/drawing/2014/chart" uri="{C3380CC4-5D6E-409C-BE32-E72D297353CC}">
              <c16:uniqueId val="{00000001-5963-475C-8A90-0050AC13A555}"/>
            </c:ext>
          </c:extLst>
        </c:ser>
        <c:ser>
          <c:idx val="2"/>
          <c:order val="2"/>
          <c:tx>
            <c:strRef>
              <c:f>'Seg. Consolidado PAAC 2020'!$F$11</c:f>
              <c:strCache>
                <c:ptCount val="1"/>
                <c:pt idx="0">
                  <c:v>Programado Corte 31-ago</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'Seg. Consolidado PAAC 2020'!$B$12:$B$17</c:f>
              <c:strCache>
                <c:ptCount val="6"/>
                <c:pt idx="0">
                  <c:v>Componente 1: Gestión del Riesgo de Corrupción- Mapa de Riesgos de Corrupción</c:v>
                </c:pt>
                <c:pt idx="1">
                  <c:v>Componente 2: Estratégia de Racionalización de Trámites</c:v>
                </c:pt>
                <c:pt idx="2">
                  <c:v>Componente 3: Rendición de cuentas</c:v>
                </c:pt>
                <c:pt idx="3">
                  <c:v>Componente 4: Atención al ciudadano</c:v>
                </c:pt>
                <c:pt idx="4">
                  <c:v>Componente 5: Transparencia y Acceso de la Información</c:v>
                </c:pt>
                <c:pt idx="5">
                  <c:v>Componente 6: Plan Gestión de la Integridad</c:v>
                </c:pt>
              </c:strCache>
            </c:strRef>
          </c:cat>
          <c:val>
            <c:numRef>
              <c:f>'Seg. Consolidado PAAC 2020'!$F$12:$F$18</c:f>
              <c:numCache>
                <c:formatCode>0%</c:formatCode>
                <c:ptCount val="7"/>
                <c:pt idx="0">
                  <c:v>0.15</c:v>
                </c:pt>
                <c:pt idx="1">
                  <c:v>0.88</c:v>
                </c:pt>
                <c:pt idx="2">
                  <c:v>0.155</c:v>
                </c:pt>
                <c:pt idx="3">
                  <c:v>0.69800000000000006</c:v>
                </c:pt>
                <c:pt idx="4">
                  <c:v>0.41200000000000003</c:v>
                </c:pt>
                <c:pt idx="5">
                  <c:v>0.44333333333333336</c:v>
                </c:pt>
                <c:pt idx="6">
                  <c:v>0.4563888888888889</c:v>
                </c:pt>
              </c:numCache>
            </c:numRef>
          </c:val>
          <c:extLst>
            <c:ext xmlns:c16="http://schemas.microsoft.com/office/drawing/2014/chart" uri="{C3380CC4-5D6E-409C-BE32-E72D297353CC}">
              <c16:uniqueId val="{00000002-5963-475C-8A90-0050AC13A555}"/>
            </c:ext>
          </c:extLst>
        </c:ser>
        <c:ser>
          <c:idx val="3"/>
          <c:order val="3"/>
          <c:tx>
            <c:strRef>
              <c:f>'Seg. Consolidado PAAC 2020'!$G$11</c:f>
              <c:strCache>
                <c:ptCount val="1"/>
                <c:pt idx="0">
                  <c:v>Ejecutado Corte 31-ago</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'Seg. Consolidado PAAC 2020'!$B$12:$B$17</c:f>
              <c:strCache>
                <c:ptCount val="6"/>
                <c:pt idx="0">
                  <c:v>Componente 1: Gestión del Riesgo de Corrupción- Mapa de Riesgos de Corrupción</c:v>
                </c:pt>
                <c:pt idx="1">
                  <c:v>Componente 2: Estratégia de Racionalización de Trámites</c:v>
                </c:pt>
                <c:pt idx="2">
                  <c:v>Componente 3: Rendición de cuentas</c:v>
                </c:pt>
                <c:pt idx="3">
                  <c:v>Componente 4: Atención al ciudadano</c:v>
                </c:pt>
                <c:pt idx="4">
                  <c:v>Componente 5: Transparencia y Acceso de la Información</c:v>
                </c:pt>
                <c:pt idx="5">
                  <c:v>Componente 6: Plan Gestión de la Integridad</c:v>
                </c:pt>
              </c:strCache>
            </c:strRef>
          </c:cat>
          <c:val>
            <c:numRef>
              <c:f>'Seg. Consolidado PAAC 2020'!$G$12:$G$18</c:f>
              <c:numCache>
                <c:formatCode>0%</c:formatCode>
                <c:ptCount val="7"/>
                <c:pt idx="0">
                  <c:v>0.13999999999999999</c:v>
                </c:pt>
                <c:pt idx="1">
                  <c:v>0.56999999999999995</c:v>
                </c:pt>
                <c:pt idx="2">
                  <c:v>0.13</c:v>
                </c:pt>
                <c:pt idx="3">
                  <c:v>0.30399999999999999</c:v>
                </c:pt>
                <c:pt idx="4">
                  <c:v>0.20400000000000001</c:v>
                </c:pt>
                <c:pt idx="5">
                  <c:v>0.44333333333333336</c:v>
                </c:pt>
                <c:pt idx="6">
                  <c:v>0.29855555555555552</c:v>
                </c:pt>
              </c:numCache>
            </c:numRef>
          </c:val>
          <c:extLst>
            <c:ext xmlns:c16="http://schemas.microsoft.com/office/drawing/2014/chart" uri="{C3380CC4-5D6E-409C-BE32-E72D297353CC}">
              <c16:uniqueId val="{00000003-5963-475C-8A90-0050AC13A555}"/>
            </c:ext>
          </c:extLst>
        </c:ser>
        <c:dLbls>
          <c:showLegendKey val="0"/>
          <c:showVal val="0"/>
          <c:showCatName val="0"/>
          <c:showSerName val="0"/>
          <c:showPercent val="0"/>
          <c:showBubbleSize val="0"/>
        </c:dLbls>
        <c:gapWidth val="100"/>
        <c:overlap val="-24"/>
        <c:axId val="1208685184"/>
        <c:axId val="877116240"/>
      </c:barChart>
      <c:catAx>
        <c:axId val="1208685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877116240"/>
        <c:crosses val="autoZero"/>
        <c:auto val="1"/>
        <c:lblAlgn val="ctr"/>
        <c:lblOffset val="100"/>
        <c:noMultiLvlLbl val="0"/>
      </c:catAx>
      <c:valAx>
        <c:axId val="8771162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12086851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7">
  <a:schemeClr val="accent4"/>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4</xdr:col>
      <xdr:colOff>209085</xdr:colOff>
      <xdr:row>19</xdr:row>
      <xdr:rowOff>133351</xdr:rowOff>
    </xdr:from>
    <xdr:ext cx="6180098" cy="3421100"/>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twoCellAnchor>
    <xdr:from>
      <xdr:col>0</xdr:col>
      <xdr:colOff>200024</xdr:colOff>
      <xdr:row>19</xdr:row>
      <xdr:rowOff>152399</xdr:rowOff>
    </xdr:from>
    <xdr:to>
      <xdr:col>4</xdr:col>
      <xdr:colOff>46462</xdr:colOff>
      <xdr:row>40</xdr:row>
      <xdr:rowOff>151006</xdr:rowOff>
    </xdr:to>
    <xdr:graphicFrame macro="">
      <xdr:nvGraphicFramePr>
        <xdr:cNvPr id="8" name="Gráfico 7">
          <a:extLst>
            <a:ext uri="{FF2B5EF4-FFF2-40B4-BE49-F238E27FC236}">
              <a16:creationId xmlns:a16="http://schemas.microsoft.com/office/drawing/2014/main" id="{08D5E3AA-BA67-4EAF-94ED-C3E81F5738E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drive.google.com/drive/u/2/folders/1rFTYO_17Dp2TQSvQW7tkGvETNsPEdBr7" TargetMode="External"/><Relationship Id="rId3" Type="http://schemas.openxmlformats.org/officeDocument/2006/relationships/hyperlink" Target="https://docs.google.com/spreadsheets/d/1yryhPZay5BNB5Q22y84bfRjHrJzDrHtf1RU9Bwnq1kg/edit" TargetMode="External"/><Relationship Id="rId7" Type="http://schemas.openxmlformats.org/officeDocument/2006/relationships/hyperlink" Target="https://drive.google.com/drive/u/2/folders/1rFTYO_17Dp2TQSvQW7tkGvETNsPEdBr7" TargetMode="External"/><Relationship Id="rId12" Type="http://schemas.openxmlformats.org/officeDocument/2006/relationships/printerSettings" Target="../printerSettings/printerSettings2.bin"/><Relationship Id="rId2" Type="http://schemas.openxmlformats.org/officeDocument/2006/relationships/hyperlink" Target="https://docs.google.com/spreadsheets/d/1yryhPZay5BNB5Q22y84bfRjHrJzDrHtf1RU9Bwnq1kg/edit" TargetMode="External"/><Relationship Id="rId1" Type="http://schemas.openxmlformats.org/officeDocument/2006/relationships/hyperlink" Target="https://docs.google.com/spreadsheets/d/1Q6CgO_4y8E04zFHbhwDqHuYhPpmQHWTSTnTy2CgznrU/edit" TargetMode="External"/><Relationship Id="rId6" Type="http://schemas.openxmlformats.org/officeDocument/2006/relationships/hyperlink" Target="https://intranet.culturarecreacionydeporte.gov.co/mipg/plan-anticorrupcion-y-de-atencion-al-ciudadano-2020" TargetMode="External"/><Relationship Id="rId11" Type="http://schemas.openxmlformats.org/officeDocument/2006/relationships/hyperlink" Target="https://drive.google.com/drive/u/1/folders/1wYwaSTp68D8NO3U5Qm-ASPD0UDWgKO-t" TargetMode="External"/><Relationship Id="rId5" Type="http://schemas.openxmlformats.org/officeDocument/2006/relationships/hyperlink" Target="https://docs.google.com/spreadsheets/d/1yryhPZay5BNB5Q22y84bfRjHrJzDrHtf1RU9Bwnq1kg/edit" TargetMode="External"/><Relationship Id="rId10" Type="http://schemas.openxmlformats.org/officeDocument/2006/relationships/hyperlink" Target="https://www.culturarecreacionydeporte.gov.co/es/scrd-transparente/control/informes-de-gestion-evaluacion-y-auditoria" TargetMode="External"/><Relationship Id="rId4" Type="http://schemas.openxmlformats.org/officeDocument/2006/relationships/hyperlink" Target="https://docs.google.com/spreadsheets/d/1yryhPZay5BNB5Q22y84bfRjHrJzDrHtf1RU9Bwnq1kg/edit" TargetMode="External"/><Relationship Id="rId9" Type="http://schemas.openxmlformats.org/officeDocument/2006/relationships/hyperlink" Target="https://drive.google.com/drive/u/2/folders/1rFTYO_17Dp2TQSvQW7tkGvETNsPEdBr7"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s://www.culturarecreacionydeporte.gov.co/es/convocatorias" TargetMode="External"/><Relationship Id="rId7" Type="http://schemas.openxmlformats.org/officeDocument/2006/relationships/hyperlink" Target="https://www.culturarecreacionydeporte.gov.co/es/scrd-transparente/contratacion/publicacion-de-la-infomacion-contractual" TargetMode="External"/><Relationship Id="rId2" Type="http://schemas.openxmlformats.org/officeDocument/2006/relationships/hyperlink" Target="https://www.culturarecreacionydeporte.gov.co/es/scrd-transparente/planeacion/programas-y-proyectos-en-ejecucion-proyectos-de-inversion" TargetMode="External"/><Relationship Id="rId1" Type="http://schemas.openxmlformats.org/officeDocument/2006/relationships/hyperlink" Target="https://www.culturarecreacionydeporte.gov.co/es/scrd-transparente/planeacion/inversion-del-sector" TargetMode="External"/><Relationship Id="rId6" Type="http://schemas.openxmlformats.org/officeDocument/2006/relationships/hyperlink" Target="https://www.culturarecreacionydeporte.gov.co/es/gestion-cultural-territorial-y-participacionhttps:/www.culturarecreacionydeporte.gov.co/es/gestion-cultural-territorial-y-participacion/sistemas-de-participacion/sistema-distrital-de-arte-cultura-y-patrimonio%20%20%20%20y%20carpeta%20Drive." TargetMode="External"/><Relationship Id="rId5" Type="http://schemas.openxmlformats.org/officeDocument/2006/relationships/hyperlink" Target="https://drive.google.com/drive/folders/1BmcgkpjHHYLl1mV4sFDEm5zKbHr3nbI6" TargetMode="External"/><Relationship Id="rId10" Type="http://schemas.openxmlformats.org/officeDocument/2006/relationships/comments" Target="../comments1.xml"/><Relationship Id="rId4" Type="http://schemas.openxmlformats.org/officeDocument/2006/relationships/hyperlink" Target="https://drive.google.com/drive/folders/1BmcgkpjHHYLl1mV4sFDEm5zKbHr3nbI6" TargetMode="External"/><Relationship Id="rId9"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hyperlink" Target="https://intranet.culturarecreacionydeporte.gov.co/sites/default/files/archivos_paginas/it-01-ate_v1_guia_de_caracterizacion_de_ciudadanos.pdf" TargetMode="External"/><Relationship Id="rId2" Type="http://schemas.openxmlformats.org/officeDocument/2006/relationships/hyperlink" Target="https://intranet.culturarecreacionydeporte.gov.co/sites/default/files/archivos_paginas/it-01-ate_v1_guia_de_caracterizacion_de_ciudadanos.pdf" TargetMode="External"/><Relationship Id="rId1" Type="http://schemas.openxmlformats.org/officeDocument/2006/relationships/hyperlink" Target="https://intranet.culturarecreacionydeporte.gov.co/sites/default/files/archivos_paginas/it-01-ate_v1_guia_de_caracterizacion_de_ciudadanos.pdf" TargetMode="External"/><Relationship Id="rId6" Type="http://schemas.openxmlformats.org/officeDocument/2006/relationships/printerSettings" Target="../printerSettings/printerSettings5.bin"/><Relationship Id="rId5" Type="http://schemas.openxmlformats.org/officeDocument/2006/relationships/hyperlink" Target="https://www.culturarecreacionydeporte.gov.co/es/scrd-transparente/agenda-normativa" TargetMode="External"/><Relationship Id="rId4" Type="http://schemas.openxmlformats.org/officeDocument/2006/relationships/hyperlink" Target="https://www.culturarecreacionydeporte.gov.co/es/scrd-transparente/normatividad/normatividad-juridica"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culturarecreacionydeporte.gov.co/es/scrd-transparente/planeacion/fichas-ebi-d" TargetMode="External"/><Relationship Id="rId13" Type="http://schemas.openxmlformats.org/officeDocument/2006/relationships/hyperlink" Target="https://www.culturarecreacionydeporte.gov.co/es/scrd-transparente/presupuesto/ejecucion-presupuestal-historica-anual" TargetMode="External"/><Relationship Id="rId18" Type="http://schemas.openxmlformats.org/officeDocument/2006/relationships/hyperlink" Target="https://www.culturarecreacionydeporte.gov.co/es/scrd-transparente/contratacion/publicacion-de-la-infomacion-contractual" TargetMode="External"/><Relationship Id="rId26" Type="http://schemas.openxmlformats.org/officeDocument/2006/relationships/hyperlink" Target="https://www.culturarecreacionydeporte.gov.co/es/scrd-transparente/planes-de-mejoramiento/plan-de-mejoramiento-para-el-informe-de-la-vigencia-2019-pad-2020" TargetMode="External"/><Relationship Id="rId3" Type="http://schemas.openxmlformats.org/officeDocument/2006/relationships/hyperlink" Target="https://www.culturarecreacionydeporte.gov.co/es/scrd-transparente/planeacion/programas-y-proyectos-en-ejecucion-proyectos-de-inversion" TargetMode="External"/><Relationship Id="rId21" Type="http://schemas.openxmlformats.org/officeDocument/2006/relationships/hyperlink" Target="https://bogota.gov.co/bog/cultura-ciudadana/" TargetMode="External"/><Relationship Id="rId7" Type="http://schemas.openxmlformats.org/officeDocument/2006/relationships/hyperlink" Target="https://www.culturarecreacionydeporte.gov.co/es/scrd-transparente/planeacion/fichas-ebi-d" TargetMode="External"/><Relationship Id="rId12" Type="http://schemas.openxmlformats.org/officeDocument/2006/relationships/hyperlink" Target="https://www.culturarecreacionydeporte.gov.co/es/scrd-transparente/presupuesto/ejecucion-presupuestal-historica-anual" TargetMode="External"/><Relationship Id="rId17" Type="http://schemas.openxmlformats.org/officeDocument/2006/relationships/hyperlink" Target="https://www.culturarecreacionydeporte.gov.co/es/scrd-transparente/presupuesto/estados-financieros" TargetMode="External"/><Relationship Id="rId25" Type="http://schemas.openxmlformats.org/officeDocument/2006/relationships/hyperlink" Target="https://www.culturarecreacionydeporte.gov.co/es/scrd-transparente/peticiones-quejas-y-reclamos" TargetMode="External"/><Relationship Id="rId2" Type="http://schemas.openxmlformats.org/officeDocument/2006/relationships/hyperlink" Target="https://www.culturarecreacionydeporte.gov.co/es/scrd-transparente/planeacion/programas-y-proyectos-en-ejecucion-proyectos-de-inversion" TargetMode="External"/><Relationship Id="rId16" Type="http://schemas.openxmlformats.org/officeDocument/2006/relationships/hyperlink" Target="https://www.culturarecreacionydeporte.gov.co/es/scrd-transparente/presupuesto/estados-financieros" TargetMode="External"/><Relationship Id="rId20" Type="http://schemas.openxmlformats.org/officeDocument/2006/relationships/hyperlink" Target="https://www.culturarecreacionydeporte.gov.co/es/cultura-ciudadana" TargetMode="External"/><Relationship Id="rId1" Type="http://schemas.openxmlformats.org/officeDocument/2006/relationships/hyperlink" Target="https://www.culturarecreacionydeporte.gov.co/es/institucion/organigrama-SCRD" TargetMode="External"/><Relationship Id="rId6" Type="http://schemas.openxmlformats.org/officeDocument/2006/relationships/hyperlink" Target="https://www.culturarecreacionydeporte.gov.co/es/scrd-transparente/planeacion/plan-de-gasto-publico-plan-de-accion" TargetMode="External"/><Relationship Id="rId11" Type="http://schemas.openxmlformats.org/officeDocument/2006/relationships/hyperlink" Target="https://www.culturarecreacionydeporte.gov.co/es/scrd-transparente/presupuesto/ejecucion-presupuestal-historica-anual" TargetMode="External"/><Relationship Id="rId24" Type="http://schemas.openxmlformats.org/officeDocument/2006/relationships/hyperlink" Target="https://www.culturarecreacionydeporte.gov.co/es/scrd-transparente/peticiones-quejas-y-reclamos" TargetMode="External"/><Relationship Id="rId5" Type="http://schemas.openxmlformats.org/officeDocument/2006/relationships/hyperlink" Target="https://www.culturarecreacionydeporte.gov.co/es/scrd-transparente/planeacion/plan-de-gasto-publico-plan-de-accion" TargetMode="External"/><Relationship Id="rId15" Type="http://schemas.openxmlformats.org/officeDocument/2006/relationships/hyperlink" Target="https://www.culturarecreacionydeporte.gov.co/es/scrd-transparente/presupuesto/presupuesto-general" TargetMode="External"/><Relationship Id="rId23" Type="http://schemas.openxmlformats.org/officeDocument/2006/relationships/hyperlink" Target="https://docs.google.com/spreadsheets/d/1GnWTzHedqglsQtkgYXjA7jzzloOys3rHkeB2dXvB51Y/edit?usp=sharing" TargetMode="External"/><Relationship Id="rId28" Type="http://schemas.openxmlformats.org/officeDocument/2006/relationships/printerSettings" Target="../printerSettings/printerSettings6.bin"/><Relationship Id="rId10" Type="http://schemas.openxmlformats.org/officeDocument/2006/relationships/hyperlink" Target="https://www.culturarecreacionydeporte.gov.co/es/scrd-transparente/presupuesto/ejecucion-presupuestal-historica-anual" TargetMode="External"/><Relationship Id="rId19" Type="http://schemas.openxmlformats.org/officeDocument/2006/relationships/hyperlink" Target="http://www.biblored.gov.co/" TargetMode="External"/><Relationship Id="rId4" Type="http://schemas.openxmlformats.org/officeDocument/2006/relationships/hyperlink" Target="https://www.culturarecreacionydeporte.gov.co/es/scrd-transparente/planeacion/programas-y-proyectos-en-ejecucion-proyectos-de-inversion" TargetMode="External"/><Relationship Id="rId9" Type="http://schemas.openxmlformats.org/officeDocument/2006/relationships/hyperlink" Target="https://www.culturarecreacionydeporte.gov.co/es/scrd-transparente/plan-anticorrupcion-y-de-atencion-al-ciudadano-historico" TargetMode="External"/><Relationship Id="rId14" Type="http://schemas.openxmlformats.org/officeDocument/2006/relationships/hyperlink" Target="https://www.culturarecreacionydeporte.gov.co/es/scrd-transparente/presupuesto/presupuesto-general" TargetMode="External"/><Relationship Id="rId22" Type="http://schemas.openxmlformats.org/officeDocument/2006/relationships/hyperlink" Target="https://docs.google.com/spreadsheets/d/1GnWTzHedqglsQtkgYXjA7jzzloOys3rHkeB2dXvB51Y/edit?usp=sharing" TargetMode="External"/><Relationship Id="rId27" Type="http://schemas.openxmlformats.org/officeDocument/2006/relationships/hyperlink" Target="https://www.culturarecreacionydeporte.gov.co/es/scrd-transparente/control/reportes-de-control-interno"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intranet.culturarecreacionydeporte.gov.co/nuestra-entidad/codigo-de-integridad" TargetMode="External"/><Relationship Id="rId2" Type="http://schemas.openxmlformats.org/officeDocument/2006/relationships/hyperlink" Target="https://intranet.culturarecreacionydeporte.gov.co/historico/banners/202003" TargetMode="External"/><Relationship Id="rId1" Type="http://schemas.openxmlformats.org/officeDocument/2006/relationships/hyperlink" Target="https://intranet.culturarecreacionydeporte.gov.co/historico/banners/202003Orfeo:%2020207300071343"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999"/>
  <sheetViews>
    <sheetView tabSelected="1" topLeftCell="C3" zoomScale="82" zoomScaleNormal="82" workbookViewId="0">
      <selection activeCell="P17" sqref="P17"/>
    </sheetView>
  </sheetViews>
  <sheetFormatPr baseColWidth="10" defaultColWidth="14.3984375" defaultRowHeight="15" customHeight="1"/>
  <cols>
    <col min="1" max="1" width="4.265625" customWidth="1"/>
    <col min="2" max="2" width="73.59765625" customWidth="1"/>
    <col min="3" max="3" width="25.86328125" customWidth="1"/>
    <col min="4" max="5" width="14.3984375" customWidth="1"/>
    <col min="6" max="9" width="11.3984375" customWidth="1"/>
    <col min="10" max="10" width="14.265625" customWidth="1"/>
    <col min="11" max="11" width="12.59765625" customWidth="1"/>
    <col min="12" max="12" width="10.1328125" customWidth="1"/>
    <col min="13" max="13" width="11" customWidth="1"/>
    <col min="14" max="14" width="10.265625" customWidth="1"/>
    <col min="15" max="24" width="11.3984375" customWidth="1"/>
    <col min="25" max="29" width="10" customWidth="1"/>
  </cols>
  <sheetData>
    <row r="1" spans="1:29" ht="38.25" customHeight="1">
      <c r="A1" s="542" t="s">
        <v>0</v>
      </c>
      <c r="B1" s="543"/>
      <c r="C1" s="543"/>
      <c r="D1" s="543"/>
      <c r="E1" s="543"/>
      <c r="F1" s="543"/>
      <c r="G1" s="543"/>
      <c r="H1" s="543"/>
      <c r="I1" s="543"/>
      <c r="J1" s="543"/>
      <c r="K1" s="544"/>
      <c r="L1" s="1"/>
      <c r="M1" s="2"/>
      <c r="N1" s="2"/>
      <c r="O1" s="3"/>
      <c r="P1" s="3"/>
      <c r="Q1" s="3"/>
      <c r="R1" s="3"/>
      <c r="S1" s="3"/>
      <c r="T1" s="3"/>
      <c r="U1" s="3"/>
      <c r="V1" s="3"/>
      <c r="W1" s="3"/>
      <c r="X1" s="3"/>
      <c r="Y1" s="3"/>
      <c r="Z1" s="3"/>
      <c r="AA1" s="3"/>
      <c r="AB1" s="3"/>
      <c r="AC1" s="3"/>
    </row>
    <row r="2" spans="1:29" ht="27.75" customHeight="1">
      <c r="A2" s="545" t="s">
        <v>989</v>
      </c>
      <c r="B2" s="543"/>
      <c r="C2" s="543"/>
      <c r="D2" s="543"/>
      <c r="E2" s="543"/>
      <c r="F2" s="543"/>
      <c r="G2" s="543"/>
      <c r="H2" s="543"/>
      <c r="I2" s="543"/>
      <c r="J2" s="543"/>
      <c r="K2" s="544"/>
      <c r="L2" s="4"/>
      <c r="M2" s="5"/>
      <c r="N2" s="5"/>
      <c r="O2" s="6"/>
      <c r="P2" s="6"/>
      <c r="Q2" s="6"/>
      <c r="R2" s="6"/>
      <c r="S2" s="6"/>
      <c r="T2" s="6"/>
      <c r="U2" s="6"/>
      <c r="V2" s="6"/>
      <c r="W2" s="6"/>
      <c r="X2" s="6"/>
      <c r="Y2" s="6"/>
      <c r="Z2" s="6"/>
      <c r="AA2" s="6"/>
      <c r="AB2" s="6"/>
      <c r="AC2" s="6"/>
    </row>
    <row r="3" spans="1:29" ht="43.5" customHeight="1">
      <c r="A3" s="546" t="s">
        <v>1</v>
      </c>
      <c r="B3" s="547"/>
      <c r="C3" s="547"/>
      <c r="D3" s="547"/>
      <c r="E3" s="547"/>
      <c r="F3" s="547"/>
      <c r="G3" s="547"/>
      <c r="H3" s="547"/>
      <c r="I3" s="547"/>
      <c r="J3" s="547"/>
      <c r="K3" s="547"/>
      <c r="L3" s="7"/>
      <c r="M3" s="8"/>
      <c r="N3" s="8"/>
      <c r="O3" s="8"/>
      <c r="P3" s="8"/>
      <c r="Q3" s="8"/>
      <c r="R3" s="8"/>
      <c r="S3" s="8"/>
      <c r="T3" s="8"/>
      <c r="U3" s="8"/>
      <c r="V3" s="8"/>
      <c r="W3" s="8"/>
      <c r="X3" s="8"/>
      <c r="Y3" s="8"/>
      <c r="Z3" s="8"/>
      <c r="AA3" s="8"/>
      <c r="AB3" s="8"/>
      <c r="AC3" s="8"/>
    </row>
    <row r="4" spans="1:29" ht="12.75" customHeight="1">
      <c r="A4" s="8"/>
      <c r="B4" s="8"/>
      <c r="C4" s="8"/>
      <c r="D4" s="9"/>
      <c r="E4" s="9"/>
      <c r="F4" s="9"/>
      <c r="G4" s="9"/>
      <c r="H4" s="9"/>
      <c r="I4" s="9"/>
      <c r="J4" s="9"/>
      <c r="K4" s="10"/>
      <c r="L4" s="10"/>
      <c r="M4" s="8"/>
      <c r="N4" s="8"/>
      <c r="O4" s="8"/>
      <c r="P4" s="8"/>
      <c r="Q4" s="8"/>
      <c r="R4" s="8"/>
      <c r="S4" s="8"/>
      <c r="T4" s="8"/>
      <c r="U4" s="8"/>
      <c r="V4" s="8"/>
      <c r="W4" s="8"/>
      <c r="X4" s="8"/>
      <c r="Y4" s="8"/>
      <c r="Z4" s="8"/>
      <c r="AA4" s="8"/>
      <c r="AB4" s="8"/>
      <c r="AC4" s="8"/>
    </row>
    <row r="5" spans="1:29" ht="12.75" customHeight="1">
      <c r="A5" s="8"/>
      <c r="B5" s="11" t="s">
        <v>2</v>
      </c>
      <c r="C5" s="11" t="s">
        <v>3</v>
      </c>
      <c r="E5" s="12"/>
      <c r="F5" s="9"/>
      <c r="G5" s="9"/>
      <c r="H5" s="9"/>
      <c r="I5" s="9"/>
      <c r="J5" s="9"/>
      <c r="K5" s="10"/>
      <c r="L5" s="10"/>
      <c r="M5" s="8"/>
      <c r="N5" s="8"/>
      <c r="O5" s="8"/>
      <c r="P5" s="8"/>
      <c r="Q5" s="8"/>
      <c r="R5" s="8"/>
      <c r="S5" s="8"/>
      <c r="T5" s="8"/>
      <c r="U5" s="8"/>
      <c r="V5" s="8"/>
      <c r="W5" s="8"/>
      <c r="X5" s="8"/>
      <c r="Y5" s="8"/>
      <c r="Z5" s="8"/>
      <c r="AA5" s="8"/>
      <c r="AB5" s="8"/>
      <c r="AC5" s="8"/>
    </row>
    <row r="6" spans="1:29" ht="12.75" customHeight="1">
      <c r="A6" s="8"/>
      <c r="B6" s="13" t="s">
        <v>4</v>
      </c>
      <c r="C6" s="14" t="s">
        <v>5</v>
      </c>
      <c r="E6" s="465"/>
      <c r="F6" s="9"/>
      <c r="G6" s="9"/>
      <c r="H6" s="9"/>
      <c r="I6" s="9"/>
      <c r="J6" s="9"/>
      <c r="K6" s="10"/>
      <c r="L6" s="10"/>
      <c r="M6" s="8"/>
      <c r="N6" s="8"/>
      <c r="O6" s="8"/>
      <c r="P6" s="8"/>
      <c r="Q6" s="8"/>
      <c r="R6" s="8"/>
      <c r="S6" s="8"/>
      <c r="T6" s="8"/>
      <c r="U6" s="8"/>
      <c r="V6" s="8"/>
      <c r="W6" s="8"/>
      <c r="X6" s="8"/>
      <c r="Y6" s="8"/>
      <c r="Z6" s="8"/>
      <c r="AA6" s="8"/>
      <c r="AB6" s="8"/>
      <c r="AC6" s="8"/>
    </row>
    <row r="7" spans="1:29" ht="12.75" customHeight="1">
      <c r="A7" s="8"/>
      <c r="B7" s="13" t="s">
        <v>6</v>
      </c>
      <c r="C7" s="15" t="s">
        <v>7</v>
      </c>
      <c r="E7" s="465"/>
      <c r="F7" s="9"/>
      <c r="G7" s="9"/>
      <c r="H7" s="9"/>
      <c r="I7" s="9"/>
      <c r="J7" s="9"/>
      <c r="K7" s="10"/>
      <c r="L7" s="10"/>
      <c r="M7" s="8"/>
      <c r="N7" s="8"/>
      <c r="O7" s="8"/>
      <c r="P7" s="8"/>
      <c r="Q7" s="8"/>
      <c r="R7" s="8"/>
      <c r="S7" s="8"/>
      <c r="T7" s="8"/>
      <c r="U7" s="8"/>
      <c r="V7" s="8"/>
      <c r="W7" s="8"/>
      <c r="X7" s="8"/>
      <c r="Y7" s="8"/>
      <c r="Z7" s="8"/>
      <c r="AA7" s="8"/>
      <c r="AB7" s="8"/>
      <c r="AC7" s="8"/>
    </row>
    <row r="8" spans="1:29" ht="12.75" customHeight="1">
      <c r="A8" s="8"/>
      <c r="B8" s="16" t="s">
        <v>8</v>
      </c>
      <c r="C8" s="17" t="s">
        <v>9</v>
      </c>
      <c r="E8" s="465"/>
      <c r="F8" s="9"/>
      <c r="G8" s="9"/>
      <c r="H8" s="9"/>
      <c r="I8" s="9"/>
      <c r="J8" s="9"/>
      <c r="K8" s="10"/>
      <c r="L8" s="10"/>
      <c r="M8" s="8"/>
      <c r="N8" s="8"/>
      <c r="O8" s="8"/>
      <c r="P8" s="8"/>
      <c r="Q8" s="8"/>
      <c r="R8" s="8"/>
      <c r="S8" s="8"/>
      <c r="T8" s="8"/>
      <c r="U8" s="8"/>
      <c r="V8" s="8"/>
      <c r="W8" s="8"/>
      <c r="X8" s="8"/>
      <c r="Y8" s="8"/>
      <c r="Z8" s="8"/>
      <c r="AA8" s="8"/>
      <c r="AB8" s="8"/>
      <c r="AC8" s="8"/>
    </row>
    <row r="9" spans="1:29" ht="12.75" customHeight="1">
      <c r="A9" s="8"/>
      <c r="B9" s="8"/>
      <c r="C9" s="8"/>
      <c r="D9" s="9"/>
      <c r="E9" s="9"/>
      <c r="F9" s="9"/>
      <c r="G9" s="9"/>
      <c r="H9" s="9"/>
      <c r="I9" s="9"/>
      <c r="J9" s="9"/>
      <c r="K9" s="10"/>
      <c r="L9" s="10"/>
      <c r="M9" s="8"/>
      <c r="N9" s="8"/>
      <c r="O9" s="8"/>
      <c r="P9" s="8"/>
      <c r="Q9" s="8"/>
      <c r="R9" s="8"/>
      <c r="S9" s="8"/>
      <c r="T9" s="8"/>
      <c r="U9" s="8"/>
      <c r="V9" s="8"/>
      <c r="W9" s="8"/>
      <c r="X9" s="8"/>
      <c r="Y9" s="8"/>
      <c r="Z9" s="8"/>
      <c r="AA9" s="8"/>
      <c r="AB9" s="8"/>
      <c r="AC9" s="8"/>
    </row>
    <row r="10" spans="1:29" ht="12.75" customHeight="1">
      <c r="A10" s="542" t="s">
        <v>10</v>
      </c>
      <c r="B10" s="543"/>
      <c r="C10" s="543"/>
      <c r="D10" s="543"/>
      <c r="E10" s="543"/>
      <c r="F10" s="543"/>
      <c r="G10" s="543"/>
      <c r="H10" s="543"/>
      <c r="I10" s="543"/>
      <c r="J10" s="543"/>
      <c r="K10" s="543"/>
      <c r="L10" s="544"/>
      <c r="M10" s="7"/>
      <c r="N10" s="7"/>
      <c r="O10" s="18"/>
      <c r="P10" s="19"/>
      <c r="Q10" s="19"/>
      <c r="R10" s="7"/>
      <c r="S10" s="7"/>
      <c r="T10" s="18"/>
      <c r="U10" s="19"/>
      <c r="V10" s="19"/>
      <c r="W10" s="7"/>
      <c r="X10" s="7"/>
      <c r="Y10" s="18"/>
      <c r="Z10" s="18"/>
      <c r="AA10" s="18"/>
      <c r="AB10" s="18"/>
      <c r="AC10" s="18"/>
    </row>
    <row r="11" spans="1:29" ht="40.5" customHeight="1">
      <c r="A11" s="18"/>
      <c r="B11" s="20" t="s">
        <v>11</v>
      </c>
      <c r="C11" s="20"/>
      <c r="D11" s="21" t="s">
        <v>13</v>
      </c>
      <c r="E11" s="20" t="s">
        <v>14</v>
      </c>
      <c r="F11" s="20" t="s">
        <v>16</v>
      </c>
      <c r="G11" s="20" t="s">
        <v>984</v>
      </c>
      <c r="H11" s="20" t="s">
        <v>17</v>
      </c>
      <c r="I11" s="20" t="s">
        <v>18</v>
      </c>
      <c r="J11" s="20"/>
      <c r="K11" s="21" t="s">
        <v>19</v>
      </c>
      <c r="L11" s="21" t="s">
        <v>20</v>
      </c>
      <c r="M11" s="18"/>
      <c r="N11" s="18"/>
      <c r="O11" s="18"/>
      <c r="P11" s="18"/>
      <c r="Q11" s="19"/>
      <c r="R11" s="7"/>
      <c r="S11" s="7"/>
      <c r="T11" s="18"/>
      <c r="U11" s="19"/>
      <c r="V11" s="19"/>
      <c r="W11" s="7"/>
      <c r="X11" s="7"/>
      <c r="Y11" s="18"/>
      <c r="Z11" s="18"/>
      <c r="AA11" s="18"/>
      <c r="AB11" s="18"/>
      <c r="AC11" s="18"/>
    </row>
    <row r="12" spans="1:29" ht="12.75" customHeight="1">
      <c r="A12" s="18"/>
      <c r="B12" s="22" t="s">
        <v>21</v>
      </c>
      <c r="C12" s="22"/>
      <c r="D12" s="23">
        <f t="shared" ref="D12:E12" si="0">+D54</f>
        <v>0.7</v>
      </c>
      <c r="E12" s="23">
        <f t="shared" si="0"/>
        <v>0.69000000000000006</v>
      </c>
      <c r="F12" s="23">
        <f>F54</f>
        <v>0.15</v>
      </c>
      <c r="G12" s="23">
        <f>G54</f>
        <v>0.13999999999999999</v>
      </c>
      <c r="H12" s="23"/>
      <c r="I12" s="23"/>
      <c r="J12" s="23"/>
      <c r="K12" s="23">
        <f>K54</f>
        <v>0.84800000000000009</v>
      </c>
      <c r="L12" s="23">
        <f>L54</f>
        <v>0.83200000000000007</v>
      </c>
      <c r="M12" s="18"/>
      <c r="N12" s="18"/>
      <c r="O12" s="18"/>
      <c r="P12" s="18"/>
      <c r="Q12" s="19"/>
      <c r="R12" s="7"/>
      <c r="S12" s="7"/>
      <c r="T12" s="18"/>
      <c r="U12" s="19"/>
      <c r="V12" s="19"/>
      <c r="W12" s="7"/>
      <c r="X12" s="7"/>
      <c r="Y12" s="18"/>
      <c r="Z12" s="18"/>
      <c r="AA12" s="18"/>
      <c r="AB12" s="18"/>
      <c r="AC12" s="18"/>
    </row>
    <row r="13" spans="1:29" ht="12.75" customHeight="1">
      <c r="A13" s="18"/>
      <c r="B13" s="22" t="s">
        <v>22</v>
      </c>
      <c r="C13" s="22"/>
      <c r="D13" s="24">
        <f t="shared" ref="D13:E13" si="1">+D61</f>
        <v>0</v>
      </c>
      <c r="E13" s="24">
        <f t="shared" si="1"/>
        <v>0</v>
      </c>
      <c r="F13" s="23">
        <f>F61</f>
        <v>0.88</v>
      </c>
      <c r="G13" s="23">
        <f>G61</f>
        <v>0.56999999999999995</v>
      </c>
      <c r="H13" s="23"/>
      <c r="I13" s="23"/>
      <c r="J13" s="23"/>
      <c r="K13" s="23">
        <f>K61</f>
        <v>0.88</v>
      </c>
      <c r="L13" s="23">
        <f>L61</f>
        <v>0.56999999999999995</v>
      </c>
      <c r="M13" s="18"/>
      <c r="N13" s="18"/>
      <c r="O13" s="18"/>
      <c r="P13" s="18"/>
      <c r="Q13" s="19"/>
      <c r="R13" s="7"/>
      <c r="S13" s="7"/>
      <c r="T13" s="18"/>
      <c r="U13" s="19"/>
      <c r="V13" s="19"/>
      <c r="W13" s="7"/>
      <c r="X13" s="7"/>
      <c r="Y13" s="18"/>
      <c r="Z13" s="18"/>
      <c r="AA13" s="18"/>
      <c r="AB13" s="18"/>
      <c r="AC13" s="18"/>
    </row>
    <row r="14" spans="1:29" ht="12.75" customHeight="1">
      <c r="A14" s="18"/>
      <c r="B14" s="22" t="s">
        <v>23</v>
      </c>
      <c r="C14" s="22"/>
      <c r="D14" s="23">
        <f t="shared" ref="D14:G14" si="2">+D69</f>
        <v>0.2475</v>
      </c>
      <c r="E14" s="23">
        <f t="shared" si="2"/>
        <v>0.185</v>
      </c>
      <c r="F14" s="23">
        <f t="shared" si="2"/>
        <v>0.155</v>
      </c>
      <c r="G14" s="23">
        <f t="shared" si="2"/>
        <v>0.13</v>
      </c>
      <c r="H14" s="23"/>
      <c r="I14" s="23"/>
      <c r="J14" s="23"/>
      <c r="K14" s="23">
        <f t="shared" ref="K14:L14" si="3">+K69</f>
        <v>0.34250000000000003</v>
      </c>
      <c r="L14" s="23">
        <f t="shared" si="3"/>
        <v>0.29499999999999998</v>
      </c>
      <c r="M14" s="18"/>
      <c r="N14" s="18"/>
      <c r="O14" s="18"/>
      <c r="P14" s="18"/>
      <c r="Q14" s="19"/>
      <c r="R14" s="7"/>
      <c r="S14" s="7"/>
      <c r="T14" s="18"/>
      <c r="U14" s="19"/>
      <c r="V14" s="19"/>
      <c r="W14" s="7"/>
      <c r="X14" s="7"/>
      <c r="Y14" s="18"/>
      <c r="Z14" s="18"/>
      <c r="AA14" s="18"/>
      <c r="AB14" s="18"/>
      <c r="AC14" s="18"/>
    </row>
    <row r="15" spans="1:29" ht="12.75" customHeight="1">
      <c r="A15" s="18"/>
      <c r="B15" s="22" t="s">
        <v>24</v>
      </c>
      <c r="C15" s="22"/>
      <c r="D15" s="23">
        <f t="shared" ref="D15:E15" si="4">+D78</f>
        <v>0.29799999999999999</v>
      </c>
      <c r="E15" s="23">
        <f t="shared" si="4"/>
        <v>0.22400000000000003</v>
      </c>
      <c r="F15" s="23">
        <f>F78</f>
        <v>0.69800000000000006</v>
      </c>
      <c r="G15" s="23">
        <f>G78</f>
        <v>0.30399999999999999</v>
      </c>
      <c r="H15" s="23"/>
      <c r="I15" s="23"/>
      <c r="J15" s="23"/>
      <c r="K15" s="23">
        <f>K78</f>
        <v>0.7</v>
      </c>
      <c r="L15" s="23">
        <f>L78</f>
        <v>0.312</v>
      </c>
      <c r="M15" s="18"/>
      <c r="N15" s="18"/>
      <c r="O15" s="18"/>
      <c r="P15" s="18"/>
      <c r="Q15" s="19"/>
      <c r="R15" s="7"/>
      <c r="S15" s="7"/>
      <c r="T15" s="18"/>
      <c r="U15" s="19"/>
      <c r="V15" s="19"/>
      <c r="W15" s="7"/>
      <c r="X15" s="7"/>
      <c r="Y15" s="18"/>
      <c r="Z15" s="18"/>
      <c r="AA15" s="18"/>
      <c r="AB15" s="18"/>
      <c r="AC15" s="18"/>
    </row>
    <row r="16" spans="1:29" ht="12.75" customHeight="1">
      <c r="A16" s="18"/>
      <c r="B16" s="22" t="s">
        <v>25</v>
      </c>
      <c r="C16" s="22"/>
      <c r="D16" s="23">
        <f>+D87</f>
        <v>0.31000000000000005</v>
      </c>
      <c r="E16" s="23">
        <f>+E87</f>
        <v>0.23800000000000004</v>
      </c>
      <c r="F16" s="23">
        <f>F87</f>
        <v>0.41200000000000003</v>
      </c>
      <c r="G16" s="23">
        <f>G87</f>
        <v>0.20400000000000001</v>
      </c>
      <c r="H16" s="23"/>
      <c r="I16" s="23"/>
      <c r="J16" s="23"/>
      <c r="K16" s="23">
        <f>K87</f>
        <v>0.66800000000000004</v>
      </c>
      <c r="L16" s="23">
        <f>L87</f>
        <v>0.39600000000000002</v>
      </c>
      <c r="M16" s="18"/>
      <c r="N16" s="18"/>
      <c r="O16" s="18"/>
      <c r="P16" s="18"/>
      <c r="Q16" s="19"/>
      <c r="R16" s="7"/>
      <c r="S16" s="7"/>
      <c r="T16" s="18"/>
      <c r="U16" s="19"/>
      <c r="V16" s="19"/>
      <c r="W16" s="7"/>
      <c r="X16" s="7"/>
      <c r="Y16" s="18"/>
      <c r="Z16" s="18"/>
      <c r="AA16" s="18"/>
      <c r="AB16" s="18"/>
      <c r="AC16" s="18"/>
    </row>
    <row r="17" spans="1:29" ht="12.75" customHeight="1">
      <c r="A17" s="8"/>
      <c r="B17" s="22" t="s">
        <v>26</v>
      </c>
      <c r="C17" s="22"/>
      <c r="D17" s="23">
        <f t="shared" ref="D17:E17" si="5">+D94</f>
        <v>0.66666666666666663</v>
      </c>
      <c r="E17" s="23">
        <f t="shared" si="5"/>
        <v>0.66666666666666663</v>
      </c>
      <c r="F17" s="23">
        <f>F94</f>
        <v>0.44333333333333336</v>
      </c>
      <c r="G17" s="23">
        <f>G94</f>
        <v>0.44333333333333336</v>
      </c>
      <c r="H17" s="23"/>
      <c r="I17" s="23"/>
      <c r="J17" s="23"/>
      <c r="K17" s="23">
        <f>K94</f>
        <v>0.66666666666666663</v>
      </c>
      <c r="L17" s="23">
        <f>L94</f>
        <v>0.66666666666666663</v>
      </c>
      <c r="M17" s="8"/>
      <c r="N17" s="8"/>
      <c r="O17" s="8"/>
      <c r="P17" s="8"/>
      <c r="Q17" s="8"/>
      <c r="R17" s="8"/>
      <c r="S17" s="8"/>
      <c r="T17" s="8"/>
      <c r="U17" s="8"/>
      <c r="V17" s="8"/>
      <c r="W17" s="8"/>
      <c r="X17" s="8"/>
      <c r="Y17" s="8"/>
      <c r="Z17" s="8"/>
      <c r="AA17" s="8"/>
      <c r="AB17" s="8"/>
      <c r="AC17" s="8"/>
    </row>
    <row r="18" spans="1:29" ht="12.75" customHeight="1">
      <c r="A18" s="8"/>
      <c r="B18" s="533" t="s">
        <v>27</v>
      </c>
      <c r="C18" s="533"/>
      <c r="D18" s="534">
        <f t="shared" ref="D18:E18" si="6">AVERAGE(D12:D17)</f>
        <v>0.37036111111111114</v>
      </c>
      <c r="E18" s="534">
        <f t="shared" si="6"/>
        <v>0.33394444444444443</v>
      </c>
      <c r="F18" s="534">
        <f>AVERAGE(F12:F17)</f>
        <v>0.4563888888888889</v>
      </c>
      <c r="G18" s="534">
        <f>AVERAGE(G12:G17)</f>
        <v>0.29855555555555552</v>
      </c>
      <c r="H18" s="534"/>
      <c r="I18" s="534"/>
      <c r="J18" s="534"/>
      <c r="K18" s="534">
        <f>AVERAGE(K12:K17)</f>
        <v>0.68419444444444455</v>
      </c>
      <c r="L18" s="534">
        <f t="shared" ref="L18" si="7">AVERAGE(L12:L17)</f>
        <v>0.51194444444444442</v>
      </c>
      <c r="M18" s="8"/>
      <c r="N18" s="8"/>
      <c r="O18" s="8"/>
      <c r="P18" s="8"/>
      <c r="Q18" s="8"/>
      <c r="R18" s="8"/>
      <c r="S18" s="8"/>
      <c r="T18" s="8"/>
      <c r="U18" s="8"/>
      <c r="V18" s="8"/>
      <c r="W18" s="8"/>
      <c r="X18" s="8"/>
      <c r="Y18" s="8"/>
      <c r="Z18" s="8"/>
      <c r="AA18" s="8"/>
      <c r="AB18" s="8"/>
      <c r="AC18" s="8"/>
    </row>
    <row r="19" spans="1:29" ht="17.25" customHeight="1">
      <c r="A19" s="8"/>
      <c r="B19" s="535" t="s">
        <v>2</v>
      </c>
      <c r="C19" s="536"/>
      <c r="D19" s="537" t="s">
        <v>5</v>
      </c>
      <c r="E19" s="538">
        <f>+E18/D18</f>
        <v>0.90167254181354528</v>
      </c>
      <c r="F19" s="537" t="s">
        <v>7</v>
      </c>
      <c r="G19" s="540">
        <f>+G18/F18</f>
        <v>0.65416920267802792</v>
      </c>
      <c r="H19" s="539"/>
      <c r="I19" s="539"/>
      <c r="J19" s="539"/>
      <c r="K19" s="539" t="s">
        <v>7</v>
      </c>
      <c r="L19" s="540">
        <f>+L18/K18</f>
        <v>0.74824408266006237</v>
      </c>
      <c r="M19" s="8"/>
      <c r="N19" s="8"/>
      <c r="O19" s="8"/>
      <c r="P19" s="8"/>
      <c r="Q19" s="8"/>
      <c r="R19" s="8"/>
      <c r="S19" s="8"/>
      <c r="T19" s="8"/>
      <c r="U19" s="8"/>
      <c r="V19" s="8"/>
      <c r="W19" s="8"/>
      <c r="X19" s="8"/>
      <c r="Y19" s="8"/>
      <c r="Z19" s="8"/>
      <c r="AA19" s="8"/>
      <c r="AB19" s="8"/>
      <c r="AC19" s="8"/>
    </row>
    <row r="20" spans="1:29" ht="12.75" customHeight="1">
      <c r="A20" s="8"/>
      <c r="B20" s="8"/>
      <c r="C20" s="8"/>
      <c r="D20" s="9"/>
      <c r="E20" s="9"/>
      <c r="F20" s="27"/>
      <c r="G20" s="27"/>
      <c r="H20" s="9"/>
      <c r="I20" s="9"/>
      <c r="J20" s="9"/>
      <c r="K20" s="10"/>
      <c r="L20" s="10"/>
      <c r="M20" s="8"/>
      <c r="N20" s="8"/>
      <c r="O20" s="8"/>
      <c r="P20" s="8"/>
      <c r="Q20" s="8"/>
      <c r="R20" s="8"/>
      <c r="S20" s="8"/>
      <c r="T20" s="8"/>
      <c r="U20" s="8"/>
      <c r="V20" s="8"/>
      <c r="W20" s="8"/>
      <c r="X20" s="8"/>
      <c r="Y20" s="8"/>
      <c r="Z20" s="8"/>
      <c r="AA20" s="8"/>
      <c r="AB20" s="8"/>
      <c r="AC20" s="8"/>
    </row>
    <row r="21" spans="1:29" ht="12.75" customHeight="1">
      <c r="A21" s="8"/>
      <c r="B21" s="8"/>
      <c r="C21" s="8"/>
      <c r="D21" s="9"/>
      <c r="E21" s="9"/>
      <c r="F21" s="27"/>
      <c r="G21" s="27"/>
      <c r="H21" s="9"/>
      <c r="I21" s="9"/>
      <c r="J21" s="9"/>
      <c r="K21" s="10"/>
      <c r="L21" s="10"/>
      <c r="M21" s="8"/>
      <c r="N21" s="8"/>
      <c r="O21" s="8"/>
      <c r="P21" s="8"/>
      <c r="Q21" s="8"/>
      <c r="R21" s="8"/>
      <c r="S21" s="8"/>
      <c r="T21" s="8"/>
      <c r="U21" s="8"/>
      <c r="V21" s="8"/>
      <c r="W21" s="8"/>
      <c r="X21" s="8"/>
      <c r="Y21" s="8"/>
      <c r="Z21" s="8"/>
      <c r="AA21" s="8"/>
      <c r="AB21" s="8"/>
      <c r="AC21" s="8"/>
    </row>
    <row r="22" spans="1:29" ht="12.75" customHeight="1">
      <c r="A22" s="8"/>
      <c r="B22" s="8"/>
      <c r="C22" s="8"/>
      <c r="D22" s="9"/>
      <c r="E22" s="9"/>
      <c r="F22" s="27"/>
      <c r="G22" s="27"/>
      <c r="H22" s="9"/>
      <c r="I22" s="9"/>
      <c r="J22" s="9"/>
      <c r="K22" s="10"/>
      <c r="L22" s="10"/>
      <c r="M22" s="8"/>
      <c r="N22" s="8"/>
      <c r="O22" s="8"/>
      <c r="P22" s="8"/>
      <c r="Q22" s="8"/>
      <c r="R22" s="8"/>
      <c r="S22" s="8"/>
      <c r="T22" s="8"/>
      <c r="U22" s="8"/>
      <c r="V22" s="8"/>
      <c r="W22" s="8"/>
      <c r="X22" s="8"/>
      <c r="Y22" s="8"/>
      <c r="Z22" s="8"/>
      <c r="AA22" s="8"/>
      <c r="AB22" s="8"/>
      <c r="AC22" s="8"/>
    </row>
    <row r="23" spans="1:29" ht="12.75" customHeight="1">
      <c r="A23" s="8"/>
      <c r="B23" s="8"/>
      <c r="C23" s="8"/>
      <c r="D23" s="9"/>
      <c r="E23" s="9"/>
      <c r="F23" s="27"/>
      <c r="G23" s="27"/>
      <c r="H23" s="9"/>
      <c r="I23" s="9"/>
      <c r="J23" s="9"/>
      <c r="K23" s="10"/>
      <c r="L23" s="10"/>
      <c r="M23" s="8"/>
      <c r="N23" s="8"/>
      <c r="O23" s="8"/>
      <c r="P23" s="8"/>
      <c r="Q23" s="8"/>
      <c r="R23" s="8"/>
      <c r="S23" s="8"/>
      <c r="T23" s="8"/>
      <c r="U23" s="8"/>
      <c r="V23" s="8"/>
      <c r="W23" s="8"/>
      <c r="X23" s="8"/>
      <c r="Y23" s="8"/>
      <c r="Z23" s="8"/>
      <c r="AA23" s="8"/>
      <c r="AB23" s="8"/>
      <c r="AC23" s="8"/>
    </row>
    <row r="24" spans="1:29" ht="12.75" customHeight="1">
      <c r="A24" s="8"/>
      <c r="B24" s="8"/>
      <c r="C24" s="8"/>
      <c r="D24" s="9"/>
      <c r="E24" s="9"/>
      <c r="F24" s="27"/>
      <c r="G24" s="27"/>
      <c r="H24" s="9"/>
      <c r="I24" s="9"/>
      <c r="J24" s="9"/>
      <c r="K24" s="10"/>
      <c r="L24" s="10"/>
      <c r="M24" s="8"/>
      <c r="N24" s="8"/>
      <c r="O24" s="8"/>
      <c r="P24" s="8"/>
      <c r="Q24" s="8"/>
      <c r="R24" s="8"/>
      <c r="S24" s="8"/>
      <c r="T24" s="8"/>
      <c r="U24" s="8"/>
      <c r="V24" s="8"/>
      <c r="W24" s="8"/>
      <c r="X24" s="8"/>
      <c r="Y24" s="8"/>
      <c r="Z24" s="8"/>
      <c r="AA24" s="8"/>
      <c r="AB24" s="8"/>
      <c r="AC24" s="8"/>
    </row>
    <row r="25" spans="1:29" ht="12.75" customHeight="1">
      <c r="A25" s="8"/>
      <c r="B25" s="8"/>
      <c r="C25" s="8"/>
      <c r="D25" s="9"/>
      <c r="E25" s="9"/>
      <c r="F25" s="27"/>
      <c r="G25" s="27"/>
      <c r="H25" s="9"/>
      <c r="I25" s="9"/>
      <c r="J25" s="9"/>
      <c r="K25" s="10"/>
      <c r="L25" s="10"/>
      <c r="M25" s="8"/>
      <c r="N25" s="8"/>
      <c r="O25" s="8"/>
      <c r="P25" s="8"/>
      <c r="Q25" s="8"/>
      <c r="R25" s="8"/>
      <c r="S25" s="8"/>
      <c r="T25" s="8"/>
      <c r="U25" s="8"/>
      <c r="V25" s="8"/>
      <c r="W25" s="8"/>
      <c r="X25" s="8"/>
      <c r="Y25" s="8"/>
      <c r="Z25" s="8"/>
      <c r="AA25" s="8"/>
      <c r="AB25" s="8"/>
      <c r="AC25" s="8"/>
    </row>
    <row r="26" spans="1:29" ht="12.75" customHeight="1">
      <c r="A26" s="8"/>
      <c r="B26" s="8"/>
      <c r="C26" s="8"/>
      <c r="D26" s="9"/>
      <c r="E26" s="9"/>
      <c r="F26" s="27"/>
      <c r="G26" s="27"/>
      <c r="H26" s="9"/>
      <c r="I26" s="9"/>
      <c r="J26" s="9"/>
      <c r="K26" s="10"/>
      <c r="L26" s="10"/>
      <c r="M26" s="8"/>
      <c r="N26" s="8"/>
      <c r="O26" s="8"/>
      <c r="P26" s="8"/>
      <c r="Q26" s="8"/>
      <c r="R26" s="8"/>
      <c r="S26" s="8"/>
      <c r="T26" s="8"/>
      <c r="U26" s="8"/>
      <c r="V26" s="8"/>
      <c r="W26" s="8"/>
      <c r="X26" s="8"/>
      <c r="Y26" s="8"/>
      <c r="Z26" s="8"/>
      <c r="AA26" s="8"/>
      <c r="AB26" s="8"/>
      <c r="AC26" s="8"/>
    </row>
    <row r="27" spans="1:29" ht="12.75" customHeight="1">
      <c r="A27" s="8"/>
      <c r="B27" s="8"/>
      <c r="C27" s="8"/>
      <c r="D27" s="9"/>
      <c r="E27" s="9"/>
      <c r="F27" s="27"/>
      <c r="G27" s="27"/>
      <c r="H27" s="9"/>
      <c r="I27" s="9"/>
      <c r="J27" s="9"/>
      <c r="K27" s="10"/>
      <c r="L27" s="10"/>
      <c r="M27" s="8"/>
      <c r="N27" s="8"/>
      <c r="O27" s="8"/>
      <c r="P27" s="8"/>
      <c r="Q27" s="8"/>
      <c r="R27" s="8"/>
      <c r="S27" s="8"/>
      <c r="T27" s="8"/>
      <c r="U27" s="8"/>
      <c r="V27" s="8"/>
      <c r="W27" s="8"/>
      <c r="X27" s="8"/>
      <c r="Y27" s="8"/>
      <c r="Z27" s="8"/>
      <c r="AA27" s="8"/>
      <c r="AB27" s="8"/>
      <c r="AC27" s="8"/>
    </row>
    <row r="28" spans="1:29" ht="12.75" customHeight="1">
      <c r="A28" s="8"/>
      <c r="B28" s="8"/>
      <c r="C28" s="8"/>
      <c r="D28" s="9"/>
      <c r="E28" s="9"/>
      <c r="F28" s="27"/>
      <c r="G28" s="27"/>
      <c r="H28" s="9"/>
      <c r="I28" s="9"/>
      <c r="J28" s="9"/>
      <c r="K28" s="10"/>
      <c r="L28" s="10"/>
      <c r="M28" s="8"/>
      <c r="N28" s="8"/>
      <c r="O28" s="8"/>
      <c r="P28" s="8"/>
      <c r="Q28" s="8"/>
      <c r="R28" s="8"/>
      <c r="S28" s="8"/>
      <c r="T28" s="8"/>
      <c r="U28" s="8"/>
      <c r="V28" s="8"/>
      <c r="W28" s="8"/>
      <c r="X28" s="8"/>
      <c r="Y28" s="8"/>
      <c r="Z28" s="8"/>
      <c r="AA28" s="8"/>
      <c r="AB28" s="8"/>
      <c r="AC28" s="8"/>
    </row>
    <row r="29" spans="1:29" ht="12.75" customHeight="1">
      <c r="A29" s="8"/>
      <c r="B29" s="8"/>
      <c r="C29" s="8"/>
      <c r="D29" s="9"/>
      <c r="E29" s="9"/>
      <c r="F29" s="27"/>
      <c r="G29" s="27"/>
      <c r="H29" s="9"/>
      <c r="I29" s="9"/>
      <c r="J29" s="9"/>
      <c r="K29" s="10"/>
      <c r="L29" s="10"/>
      <c r="M29" s="8"/>
      <c r="N29" s="8"/>
      <c r="O29" s="8"/>
      <c r="P29" s="8"/>
      <c r="Q29" s="8"/>
      <c r="R29" s="8"/>
      <c r="S29" s="8"/>
      <c r="T29" s="8"/>
      <c r="U29" s="8"/>
      <c r="V29" s="8"/>
      <c r="W29" s="8"/>
      <c r="X29" s="8"/>
      <c r="Y29" s="8"/>
      <c r="Z29" s="8"/>
      <c r="AA29" s="8"/>
      <c r="AB29" s="8"/>
      <c r="AC29" s="8"/>
    </row>
    <row r="30" spans="1:29" ht="12.75" customHeight="1">
      <c r="A30" s="8"/>
      <c r="B30" s="8"/>
      <c r="C30" s="8"/>
      <c r="D30" s="9"/>
      <c r="E30" s="9"/>
      <c r="F30" s="27"/>
      <c r="G30" s="27"/>
      <c r="H30" s="9"/>
      <c r="I30" s="9"/>
      <c r="J30" s="9"/>
      <c r="K30" s="10"/>
      <c r="L30" s="10"/>
      <c r="M30" s="8"/>
      <c r="N30" s="8"/>
      <c r="O30" s="8"/>
      <c r="P30" s="8"/>
      <c r="Q30" s="8"/>
      <c r="R30" s="8"/>
      <c r="S30" s="8"/>
      <c r="T30" s="8"/>
      <c r="U30" s="8"/>
      <c r="V30" s="8"/>
      <c r="W30" s="8"/>
      <c r="X30" s="8"/>
      <c r="Y30" s="8"/>
      <c r="Z30" s="8"/>
      <c r="AA30" s="8"/>
      <c r="AB30" s="8"/>
      <c r="AC30" s="8"/>
    </row>
    <row r="31" spans="1:29" ht="12.75" customHeight="1">
      <c r="A31" s="8"/>
      <c r="B31" s="8"/>
      <c r="C31" s="8"/>
      <c r="D31" s="9"/>
      <c r="E31" s="9"/>
      <c r="F31" s="27"/>
      <c r="G31" s="27"/>
      <c r="H31" s="9"/>
      <c r="I31" s="9"/>
      <c r="J31" s="9"/>
      <c r="K31" s="10"/>
      <c r="L31" s="10"/>
      <c r="M31" s="8"/>
      <c r="N31" s="8"/>
      <c r="O31" s="8"/>
      <c r="P31" s="8"/>
      <c r="Q31" s="8"/>
      <c r="R31" s="8"/>
      <c r="S31" s="8"/>
      <c r="T31" s="8"/>
      <c r="U31" s="8"/>
      <c r="V31" s="8"/>
      <c r="W31" s="8"/>
      <c r="X31" s="8"/>
      <c r="Y31" s="8"/>
      <c r="Z31" s="8"/>
      <c r="AA31" s="8"/>
      <c r="AB31" s="8"/>
      <c r="AC31" s="8"/>
    </row>
    <row r="32" spans="1:29" ht="12.75" customHeight="1">
      <c r="A32" s="8"/>
      <c r="B32" s="8"/>
      <c r="C32" s="8"/>
      <c r="D32" s="9"/>
      <c r="E32" s="9"/>
      <c r="F32" s="27"/>
      <c r="G32" s="27"/>
      <c r="H32" s="9"/>
      <c r="I32" s="9"/>
      <c r="J32" s="9"/>
      <c r="K32" s="10"/>
      <c r="L32" s="10"/>
      <c r="M32" s="8"/>
      <c r="N32" s="8"/>
      <c r="O32" s="8"/>
      <c r="P32" s="8"/>
      <c r="Q32" s="8"/>
      <c r="R32" s="8"/>
      <c r="S32" s="8"/>
      <c r="T32" s="8"/>
      <c r="U32" s="8"/>
      <c r="V32" s="8"/>
      <c r="W32" s="8"/>
      <c r="X32" s="8"/>
      <c r="Y32" s="8"/>
      <c r="Z32" s="8"/>
      <c r="AA32" s="8"/>
      <c r="AB32" s="8"/>
      <c r="AC32" s="8"/>
    </row>
    <row r="33" spans="1:29" ht="12.75" customHeight="1">
      <c r="A33" s="8"/>
      <c r="B33" s="8"/>
      <c r="C33" s="8"/>
      <c r="D33" s="9"/>
      <c r="E33" s="9"/>
      <c r="F33" s="27"/>
      <c r="G33" s="27"/>
      <c r="H33" s="9"/>
      <c r="I33" s="9"/>
      <c r="J33" s="9"/>
      <c r="K33" s="10"/>
      <c r="L33" s="10"/>
      <c r="M33" s="8"/>
      <c r="N33" s="8"/>
      <c r="O33" s="8"/>
      <c r="P33" s="8"/>
      <c r="Q33" s="8"/>
      <c r="R33" s="8"/>
      <c r="S33" s="8"/>
      <c r="T33" s="8"/>
      <c r="U33" s="8"/>
      <c r="V33" s="8"/>
      <c r="W33" s="8"/>
      <c r="X33" s="8"/>
      <c r="Y33" s="8"/>
      <c r="Z33" s="8"/>
      <c r="AA33" s="8"/>
      <c r="AB33" s="8"/>
      <c r="AC33" s="8"/>
    </row>
    <row r="34" spans="1:29" ht="12.75" customHeight="1">
      <c r="A34" s="8"/>
      <c r="B34" s="8"/>
      <c r="C34" s="8"/>
      <c r="D34" s="9"/>
      <c r="E34" s="9"/>
      <c r="F34" s="27"/>
      <c r="G34" s="27"/>
      <c r="H34" s="9"/>
      <c r="I34" s="9"/>
      <c r="J34" s="9"/>
      <c r="K34" s="10"/>
      <c r="L34" s="10"/>
      <c r="M34" s="8"/>
      <c r="N34" s="8"/>
      <c r="O34" s="8"/>
      <c r="P34" s="8"/>
      <c r="Q34" s="8"/>
      <c r="R34" s="8"/>
      <c r="S34" s="8"/>
      <c r="T34" s="8"/>
      <c r="U34" s="8"/>
      <c r="V34" s="8"/>
      <c r="W34" s="8"/>
      <c r="X34" s="8"/>
      <c r="Y34" s="8"/>
      <c r="Z34" s="8"/>
      <c r="AA34" s="8"/>
      <c r="AB34" s="8"/>
      <c r="AC34" s="8"/>
    </row>
    <row r="35" spans="1:29" ht="12.75" customHeight="1">
      <c r="A35" s="8"/>
      <c r="B35" s="8"/>
      <c r="C35" s="8"/>
      <c r="D35" s="9"/>
      <c r="E35" s="9"/>
      <c r="F35" s="27"/>
      <c r="G35" s="27"/>
      <c r="H35" s="9"/>
      <c r="I35" s="9"/>
      <c r="J35" s="9"/>
      <c r="K35" s="10"/>
      <c r="L35" s="10"/>
      <c r="M35" s="8"/>
      <c r="N35" s="8"/>
      <c r="O35" s="8"/>
      <c r="P35" s="8"/>
      <c r="Q35" s="8"/>
      <c r="R35" s="8"/>
      <c r="S35" s="8"/>
      <c r="T35" s="8"/>
      <c r="U35" s="8"/>
      <c r="V35" s="8"/>
      <c r="W35" s="8"/>
      <c r="X35" s="8"/>
      <c r="Y35" s="8"/>
      <c r="Z35" s="8"/>
      <c r="AA35" s="8"/>
      <c r="AB35" s="8"/>
      <c r="AC35" s="8"/>
    </row>
    <row r="36" spans="1:29" ht="12.75" customHeight="1">
      <c r="A36" s="8"/>
      <c r="B36" s="8"/>
      <c r="C36" s="8"/>
      <c r="D36" s="9"/>
      <c r="E36" s="9"/>
      <c r="F36" s="27"/>
      <c r="G36" s="27"/>
      <c r="H36" s="9"/>
      <c r="I36" s="9"/>
      <c r="J36" s="9"/>
      <c r="K36" s="10"/>
      <c r="L36" s="10"/>
      <c r="M36" s="8"/>
      <c r="N36" s="8"/>
      <c r="O36" s="8"/>
      <c r="P36" s="8"/>
      <c r="Q36" s="8"/>
      <c r="R36" s="8"/>
      <c r="S36" s="8"/>
      <c r="T36" s="8"/>
      <c r="U36" s="8"/>
      <c r="V36" s="8"/>
      <c r="W36" s="8"/>
      <c r="X36" s="8"/>
      <c r="Y36" s="8"/>
      <c r="Z36" s="8"/>
      <c r="AA36" s="8"/>
      <c r="AB36" s="8"/>
      <c r="AC36" s="8"/>
    </row>
    <row r="37" spans="1:29" ht="12.75" customHeight="1">
      <c r="A37" s="8"/>
      <c r="B37" s="8"/>
      <c r="C37" s="8"/>
      <c r="D37" s="9"/>
      <c r="E37" s="9"/>
      <c r="F37" s="27"/>
      <c r="G37" s="27"/>
      <c r="H37" s="9"/>
      <c r="I37" s="9"/>
      <c r="J37" s="9"/>
      <c r="K37" s="10"/>
      <c r="L37" s="10"/>
      <c r="M37" s="8"/>
      <c r="N37" s="8"/>
      <c r="O37" s="8"/>
      <c r="P37" s="8"/>
      <c r="Q37" s="8"/>
      <c r="R37" s="8"/>
      <c r="S37" s="8"/>
      <c r="T37" s="8"/>
      <c r="U37" s="8"/>
      <c r="V37" s="8"/>
      <c r="W37" s="8"/>
      <c r="X37" s="8"/>
      <c r="Y37" s="8"/>
      <c r="Z37" s="8"/>
      <c r="AA37" s="8"/>
      <c r="AB37" s="8"/>
      <c r="AC37" s="8"/>
    </row>
    <row r="38" spans="1:29" ht="12.75" customHeight="1">
      <c r="A38" s="8"/>
      <c r="B38" s="8"/>
      <c r="C38" s="8"/>
      <c r="D38" s="9"/>
      <c r="E38" s="9"/>
      <c r="F38" s="27"/>
      <c r="G38" s="27"/>
      <c r="H38" s="9"/>
      <c r="I38" s="9"/>
      <c r="J38" s="9"/>
      <c r="K38" s="10"/>
      <c r="L38" s="10"/>
      <c r="M38" s="8"/>
      <c r="N38" s="8"/>
      <c r="O38" s="8"/>
      <c r="P38" s="8"/>
      <c r="Q38" s="8"/>
      <c r="R38" s="8"/>
      <c r="S38" s="8"/>
      <c r="T38" s="8"/>
      <c r="U38" s="8"/>
      <c r="V38" s="8"/>
      <c r="W38" s="8"/>
      <c r="X38" s="8"/>
      <c r="Y38" s="8"/>
      <c r="Z38" s="8"/>
      <c r="AA38" s="8"/>
      <c r="AB38" s="8"/>
      <c r="AC38" s="8"/>
    </row>
    <row r="39" spans="1:29" ht="12.75" customHeight="1">
      <c r="A39" s="8"/>
      <c r="B39" s="8"/>
      <c r="C39" s="8"/>
      <c r="D39" s="9"/>
      <c r="E39" s="9"/>
      <c r="F39" s="27"/>
      <c r="G39" s="27"/>
      <c r="H39" s="9"/>
      <c r="I39" s="9"/>
      <c r="J39" s="9"/>
      <c r="K39" s="10"/>
      <c r="L39" s="10"/>
      <c r="M39" s="8"/>
      <c r="N39" s="8"/>
      <c r="O39" s="8"/>
      <c r="P39" s="8"/>
      <c r="Q39" s="8"/>
      <c r="R39" s="8"/>
      <c r="S39" s="8"/>
      <c r="T39" s="8"/>
      <c r="U39" s="8"/>
      <c r="V39" s="8"/>
      <c r="W39" s="8"/>
      <c r="X39" s="8"/>
      <c r="Y39" s="8"/>
      <c r="Z39" s="8"/>
      <c r="AA39" s="8"/>
      <c r="AB39" s="8"/>
      <c r="AC39" s="8"/>
    </row>
    <row r="40" spans="1:29" ht="12.75" customHeight="1">
      <c r="A40" s="8"/>
      <c r="B40" s="8"/>
      <c r="C40" s="8"/>
      <c r="D40" s="9"/>
      <c r="E40" s="9"/>
      <c r="F40" s="27"/>
      <c r="G40" s="27"/>
      <c r="H40" s="9"/>
      <c r="I40" s="9"/>
      <c r="J40" s="9"/>
      <c r="K40" s="10"/>
      <c r="L40" s="10"/>
      <c r="M40" s="8"/>
      <c r="N40" s="8"/>
      <c r="O40" s="8"/>
      <c r="P40" s="8"/>
      <c r="Q40" s="8"/>
      <c r="R40" s="8"/>
      <c r="S40" s="8"/>
      <c r="T40" s="8"/>
      <c r="U40" s="8"/>
      <c r="V40" s="8"/>
      <c r="W40" s="8"/>
      <c r="X40" s="8"/>
      <c r="Y40" s="8"/>
      <c r="Z40" s="8"/>
      <c r="AA40" s="8"/>
      <c r="AB40" s="8"/>
      <c r="AC40" s="8"/>
    </row>
    <row r="41" spans="1:29" ht="12.75" customHeight="1">
      <c r="A41" s="8"/>
      <c r="B41" s="8"/>
      <c r="C41" s="8"/>
      <c r="D41" s="9"/>
      <c r="E41" s="9"/>
      <c r="F41" s="27"/>
      <c r="G41" s="27"/>
      <c r="H41" s="9"/>
      <c r="I41" s="9"/>
      <c r="J41" s="9"/>
      <c r="K41" s="10"/>
      <c r="L41" s="10"/>
      <c r="M41" s="8"/>
      <c r="N41" s="8"/>
      <c r="O41" s="8"/>
      <c r="P41" s="8"/>
      <c r="Q41" s="8"/>
      <c r="R41" s="8"/>
      <c r="S41" s="8"/>
      <c r="T41" s="8"/>
      <c r="U41" s="8"/>
      <c r="V41" s="8"/>
      <c r="W41" s="8"/>
      <c r="X41" s="8"/>
      <c r="Y41" s="8"/>
      <c r="Z41" s="8"/>
      <c r="AA41" s="8"/>
      <c r="AB41" s="8"/>
      <c r="AC41" s="8"/>
    </row>
    <row r="42" spans="1:29" ht="12.75" customHeight="1">
      <c r="A42" s="8"/>
      <c r="B42" s="8"/>
      <c r="C42" s="8"/>
      <c r="D42" s="9"/>
      <c r="E42" s="9"/>
      <c r="F42" s="27"/>
      <c r="G42" s="27"/>
      <c r="H42" s="9"/>
      <c r="I42" s="9"/>
      <c r="J42" s="9"/>
      <c r="K42" s="10"/>
      <c r="L42" s="10"/>
      <c r="M42" s="8"/>
      <c r="N42" s="8"/>
      <c r="O42" s="8"/>
      <c r="P42" s="8"/>
      <c r="Q42" s="8"/>
      <c r="R42" s="8"/>
      <c r="S42" s="8"/>
      <c r="T42" s="8"/>
      <c r="U42" s="8"/>
      <c r="V42" s="8"/>
      <c r="W42" s="8"/>
      <c r="X42" s="8"/>
      <c r="Y42" s="8"/>
      <c r="Z42" s="8"/>
      <c r="AA42" s="8"/>
      <c r="AB42" s="8"/>
      <c r="AC42" s="8"/>
    </row>
    <row r="43" spans="1:29" ht="12.75" hidden="1" customHeight="1">
      <c r="A43" s="8"/>
      <c r="B43" s="8"/>
      <c r="C43" s="8"/>
      <c r="D43" s="9"/>
      <c r="E43" s="9"/>
      <c r="F43" s="27"/>
      <c r="G43" s="27"/>
      <c r="H43" s="9"/>
      <c r="I43" s="9"/>
      <c r="J43" s="9"/>
      <c r="K43" s="10"/>
      <c r="L43" s="10"/>
      <c r="M43" s="8"/>
      <c r="N43" s="8"/>
      <c r="O43" s="8"/>
      <c r="P43" s="8"/>
      <c r="Q43" s="8"/>
      <c r="R43" s="8"/>
      <c r="S43" s="8"/>
      <c r="T43" s="8"/>
      <c r="U43" s="8"/>
      <c r="V43" s="8"/>
      <c r="W43" s="8"/>
      <c r="X43" s="8"/>
      <c r="Y43" s="8"/>
      <c r="Z43" s="8"/>
      <c r="AA43" s="8"/>
      <c r="AB43" s="8"/>
      <c r="AC43" s="8"/>
    </row>
    <row r="44" spans="1:29" ht="12.75" hidden="1" customHeight="1">
      <c r="A44" s="8"/>
      <c r="B44" s="8"/>
      <c r="C44" s="8"/>
      <c r="D44" s="9"/>
      <c r="E44" s="9"/>
      <c r="F44" s="27"/>
      <c r="G44" s="27"/>
      <c r="H44" s="9"/>
      <c r="I44" s="9"/>
      <c r="J44" s="9"/>
      <c r="K44" s="10"/>
      <c r="L44" s="10"/>
      <c r="M44" s="8"/>
      <c r="N44" s="8"/>
      <c r="O44" s="8"/>
      <c r="P44" s="8"/>
      <c r="Q44" s="8"/>
      <c r="R44" s="8"/>
      <c r="S44" s="8"/>
      <c r="T44" s="8"/>
      <c r="U44" s="8"/>
      <c r="V44" s="8"/>
      <c r="W44" s="8"/>
      <c r="X44" s="8"/>
      <c r="Y44" s="8"/>
      <c r="Z44" s="8"/>
      <c r="AA44" s="8"/>
      <c r="AB44" s="8"/>
      <c r="AC44" s="8"/>
    </row>
    <row r="45" spans="1:29" ht="12.75" customHeight="1">
      <c r="A45" s="8"/>
      <c r="B45" s="8"/>
      <c r="C45" s="8"/>
      <c r="D45" s="9"/>
      <c r="E45" s="9"/>
      <c r="F45" s="27"/>
      <c r="G45" s="27"/>
      <c r="H45" s="9"/>
      <c r="I45" s="9"/>
      <c r="J45" s="9"/>
      <c r="K45" s="10"/>
      <c r="L45" s="10"/>
      <c r="M45" s="8"/>
      <c r="N45" s="8"/>
      <c r="O45" s="8"/>
      <c r="P45" s="8"/>
      <c r="Q45" s="8"/>
      <c r="R45" s="8"/>
      <c r="S45" s="8"/>
      <c r="T45" s="8"/>
      <c r="U45" s="8"/>
      <c r="V45" s="8"/>
      <c r="W45" s="8"/>
      <c r="X45" s="8"/>
      <c r="Y45" s="8"/>
      <c r="Z45" s="8"/>
      <c r="AA45" s="8"/>
      <c r="AB45" s="8"/>
      <c r="AC45" s="8"/>
    </row>
    <row r="46" spans="1:29" ht="12.75" customHeight="1">
      <c r="A46" s="8"/>
      <c r="B46" s="8"/>
      <c r="C46" s="8"/>
      <c r="D46" s="9"/>
      <c r="E46" s="9"/>
      <c r="F46" s="27"/>
      <c r="G46" s="27"/>
      <c r="H46" s="9"/>
      <c r="I46" s="9"/>
      <c r="J46" s="9"/>
      <c r="K46" s="10"/>
      <c r="L46" s="10"/>
      <c r="M46" s="8"/>
      <c r="N46" s="8"/>
      <c r="O46" s="8"/>
      <c r="P46" s="8"/>
      <c r="Q46" s="8"/>
      <c r="R46" s="8"/>
      <c r="S46" s="8"/>
      <c r="T46" s="8"/>
      <c r="U46" s="8"/>
      <c r="V46" s="8"/>
      <c r="W46" s="8"/>
      <c r="X46" s="8"/>
      <c r="Y46" s="8"/>
      <c r="Z46" s="8"/>
      <c r="AA46" s="8"/>
      <c r="AB46" s="8"/>
      <c r="AC46" s="8"/>
    </row>
    <row r="47" spans="1:29" ht="12.75" customHeight="1">
      <c r="A47" s="542" t="s">
        <v>28</v>
      </c>
      <c r="B47" s="543"/>
      <c r="C47" s="543"/>
      <c r="D47" s="543"/>
      <c r="E47" s="543"/>
      <c r="F47" s="543"/>
      <c r="G47" s="543"/>
      <c r="H47" s="543"/>
      <c r="I47" s="543"/>
      <c r="J47" s="543"/>
      <c r="K47" s="543"/>
      <c r="L47" s="544"/>
      <c r="M47" s="8"/>
      <c r="N47" s="8"/>
      <c r="O47" s="8"/>
      <c r="P47" s="8"/>
      <c r="Q47" s="8"/>
      <c r="R47" s="8"/>
      <c r="S47" s="8"/>
      <c r="T47" s="8"/>
      <c r="U47" s="8"/>
      <c r="V47" s="8"/>
      <c r="W47" s="8"/>
      <c r="X47" s="8"/>
      <c r="Y47" s="8"/>
      <c r="Z47" s="8"/>
      <c r="AA47" s="8"/>
      <c r="AB47" s="8"/>
      <c r="AC47" s="8"/>
    </row>
    <row r="48" spans="1:29" ht="36" customHeight="1">
      <c r="A48" s="8"/>
      <c r="B48" s="28" t="s">
        <v>21</v>
      </c>
      <c r="C48" s="20" t="s">
        <v>12</v>
      </c>
      <c r="D48" s="21" t="s">
        <v>13</v>
      </c>
      <c r="E48" s="20" t="s">
        <v>14</v>
      </c>
      <c r="F48" s="20" t="s">
        <v>16</v>
      </c>
      <c r="G48" s="20" t="s">
        <v>984</v>
      </c>
      <c r="H48" s="20" t="s">
        <v>17</v>
      </c>
      <c r="I48" s="20" t="s">
        <v>18</v>
      </c>
      <c r="J48" s="20"/>
      <c r="K48" s="21" t="s">
        <v>19</v>
      </c>
      <c r="L48" s="21" t="s">
        <v>20</v>
      </c>
      <c r="M48" s="8"/>
      <c r="N48" s="8"/>
      <c r="O48" s="8"/>
      <c r="P48" s="8"/>
      <c r="Q48" s="8"/>
      <c r="R48" s="8"/>
      <c r="S48" s="8"/>
      <c r="T48" s="8"/>
      <c r="U48" s="8"/>
      <c r="V48" s="8"/>
      <c r="W48" s="8"/>
      <c r="X48" s="8"/>
      <c r="Y48" s="8"/>
      <c r="Z48" s="8"/>
      <c r="AA48" s="8"/>
      <c r="AB48" s="8"/>
      <c r="AC48" s="8"/>
    </row>
    <row r="49" spans="1:29" ht="15.75" customHeight="1">
      <c r="A49" s="8"/>
      <c r="B49" s="29" t="s">
        <v>29</v>
      </c>
      <c r="C49" s="30" t="s">
        <v>30</v>
      </c>
      <c r="D49" s="23">
        <v>1</v>
      </c>
      <c r="E49" s="23">
        <v>1</v>
      </c>
      <c r="F49" s="31">
        <v>0</v>
      </c>
      <c r="G49" s="23">
        <v>0</v>
      </c>
      <c r="H49" s="23"/>
      <c r="I49" s="23"/>
      <c r="J49" s="32"/>
      <c r="K49" s="32">
        <v>1</v>
      </c>
      <c r="L49" s="23">
        <v>1</v>
      </c>
      <c r="M49" s="8"/>
      <c r="N49" s="8"/>
      <c r="O49" s="8"/>
      <c r="P49" s="8"/>
      <c r="Q49" s="8"/>
      <c r="R49" s="8"/>
      <c r="S49" s="8"/>
      <c r="T49" s="8"/>
      <c r="U49" s="8"/>
      <c r="V49" s="8"/>
      <c r="W49" s="8"/>
      <c r="X49" s="8"/>
      <c r="Y49" s="8"/>
      <c r="Z49" s="8"/>
      <c r="AA49" s="8"/>
      <c r="AB49" s="8"/>
      <c r="AC49" s="8"/>
    </row>
    <row r="50" spans="1:29" ht="30.4" customHeight="1">
      <c r="A50" s="8"/>
      <c r="B50" s="29" t="s">
        <v>31</v>
      </c>
      <c r="C50" s="30" t="s">
        <v>32</v>
      </c>
      <c r="D50" s="23">
        <v>1</v>
      </c>
      <c r="E50" s="23">
        <v>1</v>
      </c>
      <c r="F50" s="31">
        <v>0</v>
      </c>
      <c r="G50" s="23">
        <v>0</v>
      </c>
      <c r="H50" s="23"/>
      <c r="I50" s="23"/>
      <c r="J50" s="32"/>
      <c r="K50" s="32">
        <f t="shared" ref="K50" si="8">+E50+G50+I50</f>
        <v>1</v>
      </c>
      <c r="L50" s="23">
        <v>1</v>
      </c>
      <c r="M50" s="8"/>
      <c r="N50" s="8"/>
      <c r="O50" s="8"/>
      <c r="P50" s="8"/>
      <c r="Q50" s="8"/>
      <c r="R50" s="8"/>
      <c r="S50" s="8"/>
      <c r="T50" s="8"/>
      <c r="U50" s="8"/>
      <c r="V50" s="8"/>
      <c r="W50" s="8"/>
      <c r="X50" s="8"/>
      <c r="Y50" s="8"/>
      <c r="Z50" s="8"/>
      <c r="AA50" s="8"/>
      <c r="AB50" s="8"/>
      <c r="AC50" s="8"/>
    </row>
    <row r="51" spans="1:29" ht="28.9" customHeight="1">
      <c r="A51" s="8"/>
      <c r="B51" s="29" t="s">
        <v>33</v>
      </c>
      <c r="C51" s="30" t="s">
        <v>34</v>
      </c>
      <c r="D51" s="23">
        <v>1</v>
      </c>
      <c r="E51" s="23">
        <v>1</v>
      </c>
      <c r="F51" s="31">
        <v>0</v>
      </c>
      <c r="G51" s="23">
        <v>0</v>
      </c>
      <c r="H51" s="23"/>
      <c r="I51" s="23"/>
      <c r="J51" s="32"/>
      <c r="K51" s="32">
        <v>1</v>
      </c>
      <c r="L51" s="23">
        <v>1</v>
      </c>
      <c r="M51" s="8"/>
      <c r="N51" s="8"/>
      <c r="O51" s="8"/>
      <c r="P51" s="8"/>
      <c r="Q51" s="8"/>
      <c r="R51" s="8"/>
      <c r="S51" s="8"/>
      <c r="T51" s="8"/>
      <c r="U51" s="8"/>
      <c r="V51" s="8"/>
      <c r="W51" s="8"/>
      <c r="X51" s="8"/>
      <c r="Y51" s="8"/>
      <c r="Z51" s="8"/>
      <c r="AA51" s="8"/>
      <c r="AB51" s="8"/>
      <c r="AC51" s="8"/>
    </row>
    <row r="52" spans="1:29" ht="15.75" customHeight="1">
      <c r="A52" s="8"/>
      <c r="B52" s="29" t="s">
        <v>35</v>
      </c>
      <c r="C52" s="30" t="s">
        <v>36</v>
      </c>
      <c r="D52" s="23">
        <v>0.17</v>
      </c>
      <c r="E52" s="23">
        <v>0.12</v>
      </c>
      <c r="F52" s="31">
        <v>0.42</v>
      </c>
      <c r="G52" s="23">
        <v>0.37</v>
      </c>
      <c r="H52" s="23"/>
      <c r="I52" s="23"/>
      <c r="J52" s="32"/>
      <c r="K52" s="32">
        <v>0.57999999999999996</v>
      </c>
      <c r="L52" s="23">
        <v>0.5</v>
      </c>
      <c r="M52" s="8"/>
      <c r="N52" s="8"/>
      <c r="O52" s="8"/>
      <c r="P52" s="8"/>
      <c r="Q52" s="8"/>
      <c r="R52" s="8"/>
      <c r="S52" s="8"/>
      <c r="T52" s="8"/>
      <c r="U52" s="8"/>
      <c r="V52" s="8"/>
      <c r="W52" s="8"/>
      <c r="X52" s="8"/>
      <c r="Y52" s="8"/>
      <c r="Z52" s="8"/>
      <c r="AA52" s="8"/>
      <c r="AB52" s="8"/>
      <c r="AC52" s="8"/>
    </row>
    <row r="53" spans="1:29" ht="12.75" customHeight="1">
      <c r="A53" s="8"/>
      <c r="B53" s="29" t="s">
        <v>37</v>
      </c>
      <c r="C53" s="30" t="s">
        <v>38</v>
      </c>
      <c r="D53" s="23">
        <v>0.33</v>
      </c>
      <c r="E53" s="23">
        <v>0.33</v>
      </c>
      <c r="F53" s="31">
        <v>0.33</v>
      </c>
      <c r="G53" s="23">
        <v>0.33</v>
      </c>
      <c r="H53" s="23"/>
      <c r="I53" s="23"/>
      <c r="J53" s="32"/>
      <c r="K53" s="32">
        <v>0.66</v>
      </c>
      <c r="L53" s="23">
        <v>0.66</v>
      </c>
      <c r="M53" s="8"/>
      <c r="N53" s="8"/>
      <c r="O53" s="8"/>
      <c r="P53" s="8"/>
      <c r="Q53" s="8"/>
      <c r="R53" s="8"/>
      <c r="S53" s="8"/>
      <c r="T53" s="8"/>
      <c r="U53" s="8"/>
      <c r="V53" s="8"/>
      <c r="W53" s="8"/>
      <c r="X53" s="8"/>
      <c r="Y53" s="8"/>
      <c r="Z53" s="8"/>
      <c r="AA53" s="8"/>
      <c r="AB53" s="8"/>
      <c r="AC53" s="8"/>
    </row>
    <row r="54" spans="1:29" ht="12.75" customHeight="1">
      <c r="A54" s="8"/>
      <c r="B54" s="25" t="s">
        <v>39</v>
      </c>
      <c r="C54" s="25"/>
      <c r="D54" s="33">
        <f t="shared" ref="D54:G54" si="9">AVERAGE(D49:D53)</f>
        <v>0.7</v>
      </c>
      <c r="E54" s="33">
        <f t="shared" si="9"/>
        <v>0.69000000000000006</v>
      </c>
      <c r="F54" s="26">
        <f t="shared" si="9"/>
        <v>0.15</v>
      </c>
      <c r="G54" s="26">
        <f t="shared" si="9"/>
        <v>0.13999999999999999</v>
      </c>
      <c r="H54" s="26" t="e">
        <f>AVERAGE(H49:H53)</f>
        <v>#DIV/0!</v>
      </c>
      <c r="I54" s="26"/>
      <c r="J54" s="34" t="e">
        <f>AVERAGE(J49:J53)</f>
        <v>#DIV/0!</v>
      </c>
      <c r="K54" s="26">
        <f t="shared" ref="K54:L54" si="10">AVERAGE(K49:K53)</f>
        <v>0.84800000000000009</v>
      </c>
      <c r="L54" s="26">
        <f t="shared" si="10"/>
        <v>0.83200000000000007</v>
      </c>
      <c r="M54" s="8"/>
      <c r="N54" s="8"/>
      <c r="O54" s="8"/>
      <c r="P54" s="8"/>
      <c r="Q54" s="8"/>
      <c r="R54" s="8"/>
      <c r="S54" s="8"/>
      <c r="T54" s="8"/>
      <c r="U54" s="8"/>
      <c r="V54" s="8"/>
      <c r="W54" s="8"/>
      <c r="X54" s="8"/>
      <c r="Y54" s="8"/>
      <c r="Z54" s="8"/>
      <c r="AA54" s="8"/>
      <c r="AB54" s="8"/>
      <c r="AC54" s="8"/>
    </row>
    <row r="55" spans="1:29" s="464" customFormat="1" ht="17.25" customHeight="1">
      <c r="A55" s="8"/>
      <c r="B55" s="535" t="s">
        <v>2</v>
      </c>
      <c r="C55" s="536"/>
      <c r="D55" s="537" t="s">
        <v>5</v>
      </c>
      <c r="E55" s="538">
        <f>+E54/D54</f>
        <v>0.98571428571428588</v>
      </c>
      <c r="F55" s="537" t="s">
        <v>5</v>
      </c>
      <c r="G55" s="538">
        <f>+G54/F54</f>
        <v>0.93333333333333324</v>
      </c>
      <c r="H55" s="539"/>
      <c r="I55" s="539"/>
      <c r="J55" s="539"/>
      <c r="K55" s="539" t="s">
        <v>5</v>
      </c>
      <c r="L55" s="538">
        <f>+L54/K54</f>
        <v>0.98113207547169812</v>
      </c>
      <c r="M55" s="8"/>
      <c r="N55" s="8"/>
      <c r="O55" s="8"/>
      <c r="P55" s="8"/>
      <c r="Q55" s="8"/>
      <c r="R55" s="8"/>
      <c r="S55" s="8"/>
      <c r="T55" s="8"/>
      <c r="U55" s="8"/>
      <c r="V55" s="8"/>
      <c r="W55" s="8"/>
      <c r="X55" s="8"/>
      <c r="Y55" s="8"/>
      <c r="Z55" s="8"/>
      <c r="AA55" s="8"/>
      <c r="AB55" s="8"/>
      <c r="AC55" s="8"/>
    </row>
    <row r="56" spans="1:29" ht="12.75" customHeight="1">
      <c r="A56" s="8"/>
      <c r="B56" s="8"/>
      <c r="C56" s="8"/>
      <c r="D56" s="9"/>
      <c r="E56" s="9"/>
      <c r="F56" s="9"/>
      <c r="G56" s="9"/>
      <c r="H56" s="9"/>
      <c r="I56" s="9"/>
      <c r="J56" s="9"/>
      <c r="K56" s="10"/>
      <c r="L56" s="10"/>
      <c r="M56" s="8"/>
      <c r="N56" s="8"/>
      <c r="O56" s="8"/>
      <c r="P56" s="8"/>
      <c r="Q56" s="8"/>
      <c r="R56" s="8"/>
      <c r="S56" s="8"/>
      <c r="T56" s="8"/>
      <c r="U56" s="8"/>
      <c r="V56" s="8"/>
      <c r="W56" s="8"/>
      <c r="X56" s="8"/>
      <c r="Y56" s="8"/>
      <c r="Z56" s="8"/>
      <c r="AA56" s="8"/>
      <c r="AB56" s="8"/>
      <c r="AC56" s="8"/>
    </row>
    <row r="57" spans="1:29" ht="36.75" customHeight="1">
      <c r="A57" s="8"/>
      <c r="B57" s="28" t="s">
        <v>40</v>
      </c>
      <c r="C57" s="20" t="s">
        <v>12</v>
      </c>
      <c r="D57" s="21" t="s">
        <v>13</v>
      </c>
      <c r="E57" s="20" t="s">
        <v>14</v>
      </c>
      <c r="F57" s="20" t="s">
        <v>16</v>
      </c>
      <c r="G57" s="20" t="s">
        <v>984</v>
      </c>
      <c r="H57" s="20" t="s">
        <v>17</v>
      </c>
      <c r="I57" s="20" t="s">
        <v>18</v>
      </c>
      <c r="J57" s="20"/>
      <c r="K57" s="21" t="s">
        <v>19</v>
      </c>
      <c r="L57" s="21" t="s">
        <v>20</v>
      </c>
      <c r="M57" s="8"/>
      <c r="N57" s="8"/>
      <c r="O57" s="8"/>
      <c r="P57" s="8"/>
      <c r="Q57" s="8"/>
      <c r="R57" s="8"/>
      <c r="S57" s="8"/>
      <c r="T57" s="8"/>
      <c r="U57" s="8"/>
      <c r="V57" s="8"/>
      <c r="W57" s="8"/>
      <c r="X57" s="8"/>
      <c r="Y57" s="8"/>
      <c r="Z57" s="8"/>
      <c r="AA57" s="8"/>
      <c r="AB57" s="8"/>
      <c r="AC57" s="8"/>
    </row>
    <row r="58" spans="1:29" ht="23.25" customHeight="1">
      <c r="A58" s="8"/>
      <c r="B58" s="36" t="s">
        <v>41</v>
      </c>
      <c r="C58" s="22" t="s">
        <v>42</v>
      </c>
      <c r="D58" s="37">
        <v>0</v>
      </c>
      <c r="E58" s="37">
        <v>0</v>
      </c>
      <c r="F58" s="38">
        <v>0.88</v>
      </c>
      <c r="G58" s="38">
        <v>0.56999999999999995</v>
      </c>
      <c r="H58" s="38"/>
      <c r="I58" s="38"/>
      <c r="J58" s="38"/>
      <c r="K58" s="38">
        <v>0.88</v>
      </c>
      <c r="L58" s="38">
        <v>0.56999999999999995</v>
      </c>
      <c r="M58" s="8"/>
      <c r="N58" s="8"/>
      <c r="O58" s="8"/>
      <c r="P58" s="8"/>
      <c r="Q58" s="8"/>
      <c r="R58" s="8"/>
      <c r="S58" s="8"/>
      <c r="T58" s="8"/>
      <c r="U58" s="8"/>
      <c r="V58" s="8"/>
      <c r="W58" s="8"/>
      <c r="X58" s="8"/>
      <c r="Y58" s="8"/>
      <c r="Z58" s="8"/>
      <c r="AA58" s="8"/>
      <c r="AB58" s="8"/>
      <c r="AC58" s="8"/>
    </row>
    <row r="59" spans="1:29" ht="19.5" hidden="1" customHeight="1">
      <c r="A59" s="8"/>
      <c r="B59" s="36"/>
      <c r="C59" s="22"/>
      <c r="D59" s="37"/>
      <c r="E59" s="37"/>
      <c r="F59" s="37"/>
      <c r="G59" s="38"/>
      <c r="H59" s="38"/>
      <c r="I59" s="38"/>
      <c r="J59" s="38"/>
      <c r="K59" s="38"/>
      <c r="L59" s="38"/>
      <c r="M59" s="8"/>
      <c r="N59" s="8"/>
      <c r="O59" s="8"/>
      <c r="P59" s="8"/>
      <c r="Q59" s="8"/>
      <c r="R59" s="8"/>
      <c r="S59" s="8"/>
      <c r="T59" s="8"/>
      <c r="U59" s="8"/>
      <c r="V59" s="8"/>
      <c r="W59" s="8"/>
      <c r="X59" s="8"/>
      <c r="Y59" s="8"/>
      <c r="Z59" s="8"/>
      <c r="AA59" s="8"/>
      <c r="AB59" s="8"/>
      <c r="AC59" s="8"/>
    </row>
    <row r="60" spans="1:29" ht="25.5" hidden="1" customHeight="1">
      <c r="A60" s="8"/>
      <c r="B60" s="36"/>
      <c r="C60" s="22"/>
      <c r="D60" s="37"/>
      <c r="E60" s="37"/>
      <c r="F60" s="37"/>
      <c r="G60" s="37"/>
      <c r="H60" s="37"/>
      <c r="I60" s="37"/>
      <c r="J60" s="37"/>
      <c r="K60" s="35"/>
      <c r="L60" s="35"/>
      <c r="M60" s="8"/>
      <c r="N60" s="8"/>
      <c r="O60" s="8"/>
      <c r="P60" s="8"/>
      <c r="Q60" s="8"/>
      <c r="R60" s="8"/>
      <c r="S60" s="8"/>
      <c r="T60" s="8"/>
      <c r="U60" s="8"/>
      <c r="V60" s="8"/>
      <c r="W60" s="8"/>
      <c r="X60" s="8"/>
      <c r="Y60" s="8"/>
      <c r="Z60" s="8"/>
      <c r="AA60" s="8"/>
      <c r="AB60" s="8"/>
      <c r="AC60" s="8"/>
    </row>
    <row r="61" spans="1:29" ht="12.75" customHeight="1">
      <c r="A61" s="8"/>
      <c r="B61" s="25" t="s">
        <v>39</v>
      </c>
      <c r="C61" s="25"/>
      <c r="D61" s="26">
        <f>AVERAGE(D58)</f>
        <v>0</v>
      </c>
      <c r="E61" s="26">
        <f>AVERAGE(E58)</f>
        <v>0</v>
      </c>
      <c r="F61" s="26">
        <f>AVERAGE(F58)</f>
        <v>0.88</v>
      </c>
      <c r="G61" s="26">
        <f>AVERAGE(G58)</f>
        <v>0.56999999999999995</v>
      </c>
      <c r="H61" s="26" t="e">
        <f>AVERAGE(H60)</f>
        <v>#DIV/0!</v>
      </c>
      <c r="I61" s="26"/>
      <c r="J61" s="26" t="e">
        <f>AVERAGE(J60)</f>
        <v>#DIV/0!</v>
      </c>
      <c r="K61" s="26">
        <f>AVERAGE(K58)</f>
        <v>0.88</v>
      </c>
      <c r="L61" s="26">
        <f>AVERAGE(L58)</f>
        <v>0.56999999999999995</v>
      </c>
      <c r="M61" s="8"/>
      <c r="N61" s="8"/>
      <c r="O61" s="8"/>
      <c r="P61" s="8"/>
      <c r="Q61" s="8"/>
      <c r="R61" s="8"/>
      <c r="S61" s="8"/>
      <c r="T61" s="8"/>
      <c r="U61" s="8"/>
      <c r="V61" s="8"/>
      <c r="W61" s="8"/>
      <c r="X61" s="8"/>
      <c r="Y61" s="8"/>
      <c r="Z61" s="8"/>
      <c r="AA61" s="8"/>
      <c r="AB61" s="8"/>
      <c r="AC61" s="8"/>
    </row>
    <row r="62" spans="1:29" s="464" customFormat="1" ht="17.25" customHeight="1">
      <c r="A62" s="8"/>
      <c r="B62" s="535" t="s">
        <v>2</v>
      </c>
      <c r="C62" s="536"/>
      <c r="D62" s="537" t="s">
        <v>9</v>
      </c>
      <c r="E62" s="663">
        <v>0</v>
      </c>
      <c r="F62" s="537" t="s">
        <v>7</v>
      </c>
      <c r="G62" s="540">
        <f>+G61/F61</f>
        <v>0.64772727272727271</v>
      </c>
      <c r="H62" s="539"/>
      <c r="I62" s="539"/>
      <c r="J62" s="539"/>
      <c r="K62" s="537" t="s">
        <v>7</v>
      </c>
      <c r="L62" s="540">
        <f>+L61/K61</f>
        <v>0.64772727272727271</v>
      </c>
      <c r="M62" s="8"/>
      <c r="N62" s="8"/>
      <c r="O62" s="8"/>
      <c r="P62" s="8"/>
      <c r="Q62" s="8"/>
      <c r="R62" s="8"/>
      <c r="S62" s="8"/>
      <c r="T62" s="8"/>
      <c r="U62" s="8"/>
      <c r="V62" s="8"/>
      <c r="W62" s="8"/>
      <c r="X62" s="8"/>
      <c r="Y62" s="8"/>
      <c r="Z62" s="8"/>
      <c r="AA62" s="8"/>
      <c r="AB62" s="8"/>
      <c r="AC62" s="8"/>
    </row>
    <row r="63" spans="1:29" ht="12.75" customHeight="1">
      <c r="A63" s="8"/>
      <c r="B63" s="8"/>
      <c r="C63" s="8"/>
      <c r="D63" s="9"/>
      <c r="E63" s="9"/>
      <c r="F63" s="9"/>
      <c r="G63" s="9"/>
      <c r="H63" s="9"/>
      <c r="I63" s="9"/>
      <c r="J63" s="9"/>
      <c r="K63" s="10"/>
      <c r="L63" s="10"/>
      <c r="M63" s="8"/>
      <c r="N63" s="8"/>
      <c r="O63" s="8"/>
      <c r="P63" s="8"/>
      <c r="Q63" s="8"/>
      <c r="R63" s="8"/>
      <c r="S63" s="8"/>
      <c r="T63" s="8"/>
      <c r="U63" s="8"/>
      <c r="V63" s="8"/>
      <c r="W63" s="8"/>
      <c r="X63" s="8"/>
      <c r="Y63" s="8"/>
      <c r="Z63" s="8"/>
      <c r="AA63" s="8"/>
      <c r="AB63" s="8"/>
      <c r="AC63" s="8"/>
    </row>
    <row r="64" spans="1:29" ht="37.5" customHeight="1">
      <c r="A64" s="8"/>
      <c r="B64" s="28" t="s">
        <v>23</v>
      </c>
      <c r="C64" s="20" t="s">
        <v>12</v>
      </c>
      <c r="D64" s="21" t="s">
        <v>13</v>
      </c>
      <c r="E64" s="20" t="s">
        <v>14</v>
      </c>
      <c r="F64" s="20" t="s">
        <v>15</v>
      </c>
      <c r="G64" s="20" t="s">
        <v>16</v>
      </c>
      <c r="H64" s="20" t="s">
        <v>17</v>
      </c>
      <c r="I64" s="20" t="s">
        <v>18</v>
      </c>
      <c r="J64" s="20"/>
      <c r="K64" s="21" t="s">
        <v>19</v>
      </c>
      <c r="L64" s="21" t="s">
        <v>20</v>
      </c>
      <c r="M64" s="8"/>
      <c r="N64" s="8"/>
      <c r="O64" s="8"/>
      <c r="P64" s="8"/>
      <c r="Q64" s="8"/>
      <c r="R64" s="8"/>
      <c r="S64" s="8"/>
      <c r="T64" s="8"/>
      <c r="U64" s="8"/>
      <c r="V64" s="8"/>
      <c r="W64" s="8"/>
      <c r="X64" s="8"/>
      <c r="Y64" s="8"/>
      <c r="Z64" s="8"/>
      <c r="AA64" s="8"/>
      <c r="AB64" s="8"/>
      <c r="AC64" s="8"/>
    </row>
    <row r="65" spans="1:29" ht="12.75" customHeight="1">
      <c r="A65" s="8"/>
      <c r="B65" s="39" t="s">
        <v>44</v>
      </c>
      <c r="C65" s="39" t="s">
        <v>45</v>
      </c>
      <c r="D65" s="38">
        <v>0.38</v>
      </c>
      <c r="E65" s="38">
        <v>0.13</v>
      </c>
      <c r="F65" s="38">
        <v>0.25</v>
      </c>
      <c r="G65" s="38">
        <v>0.15</v>
      </c>
      <c r="H65" s="38"/>
      <c r="I65" s="38"/>
      <c r="J65" s="38"/>
      <c r="K65" s="38">
        <v>0.64</v>
      </c>
      <c r="L65" s="38">
        <v>0.45</v>
      </c>
      <c r="M65" s="8"/>
      <c r="N65" s="8"/>
      <c r="O65" s="8"/>
      <c r="P65" s="8"/>
      <c r="Q65" s="8"/>
      <c r="R65" s="8"/>
      <c r="S65" s="8"/>
      <c r="T65" s="8"/>
      <c r="U65" s="8"/>
      <c r="V65" s="8"/>
      <c r="W65" s="8"/>
      <c r="X65" s="8"/>
      <c r="Y65" s="8"/>
      <c r="Z65" s="8"/>
      <c r="AA65" s="8"/>
      <c r="AB65" s="8"/>
      <c r="AC65" s="8"/>
    </row>
    <row r="66" spans="1:29" ht="15.75" customHeight="1">
      <c r="A66" s="8"/>
      <c r="B66" s="39" t="s">
        <v>46</v>
      </c>
      <c r="C66" s="39" t="s">
        <v>47</v>
      </c>
      <c r="D66" s="38">
        <v>0.61</v>
      </c>
      <c r="E66" s="38">
        <v>0.61</v>
      </c>
      <c r="F66" s="38">
        <v>0.37</v>
      </c>
      <c r="G66" s="38">
        <v>0.37</v>
      </c>
      <c r="H66" s="38"/>
      <c r="I66" s="38"/>
      <c r="J66" s="38"/>
      <c r="K66" s="38">
        <v>0.73</v>
      </c>
      <c r="L66" s="38">
        <v>0.73</v>
      </c>
      <c r="M66" s="8"/>
      <c r="N66" s="8"/>
      <c r="O66" s="8"/>
      <c r="P66" s="8"/>
      <c r="Q66" s="8"/>
      <c r="R66" s="8"/>
      <c r="S66" s="8"/>
      <c r="T66" s="8"/>
      <c r="U66" s="8"/>
      <c r="V66" s="8"/>
      <c r="W66" s="8"/>
      <c r="X66" s="8"/>
      <c r="Y66" s="8"/>
      <c r="Z66" s="8"/>
      <c r="AA66" s="8"/>
      <c r="AB66" s="8"/>
      <c r="AC66" s="8"/>
    </row>
    <row r="67" spans="1:29" ht="15.75" customHeight="1">
      <c r="A67" s="8"/>
      <c r="B67" s="39" t="s">
        <v>48</v>
      </c>
      <c r="C67" s="39" t="s">
        <v>49</v>
      </c>
      <c r="D67" s="38">
        <v>0</v>
      </c>
      <c r="E67" s="38">
        <v>0</v>
      </c>
      <c r="F67" s="38">
        <v>0</v>
      </c>
      <c r="G67" s="38">
        <v>0</v>
      </c>
      <c r="H67" s="38"/>
      <c r="I67" s="38"/>
      <c r="J67" s="38"/>
      <c r="K67" s="38">
        <v>0</v>
      </c>
      <c r="L67" s="38">
        <v>0</v>
      </c>
      <c r="M67" s="8"/>
      <c r="N67" s="8"/>
      <c r="O67" s="8"/>
      <c r="P67" s="8"/>
      <c r="Q67" s="8"/>
      <c r="R67" s="8"/>
      <c r="S67" s="8"/>
      <c r="T67" s="8"/>
      <c r="U67" s="8"/>
      <c r="V67" s="8"/>
      <c r="W67" s="8"/>
      <c r="X67" s="8"/>
      <c r="Y67" s="8"/>
      <c r="Z67" s="8"/>
      <c r="AA67" s="8"/>
      <c r="AB67" s="8"/>
      <c r="AC67" s="8"/>
    </row>
    <row r="68" spans="1:29" ht="12.75" customHeight="1">
      <c r="A68" s="8"/>
      <c r="B68" s="39" t="s">
        <v>50</v>
      </c>
      <c r="C68" s="39" t="s">
        <v>49</v>
      </c>
      <c r="D68" s="38">
        <v>0</v>
      </c>
      <c r="E68" s="38">
        <v>0</v>
      </c>
      <c r="F68" s="38">
        <v>0</v>
      </c>
      <c r="G68" s="38">
        <v>0</v>
      </c>
      <c r="H68" s="38"/>
      <c r="I68" s="38"/>
      <c r="J68" s="38"/>
      <c r="K68" s="38">
        <v>0</v>
      </c>
      <c r="L68" s="38">
        <v>0</v>
      </c>
      <c r="M68" s="8"/>
      <c r="N68" s="8"/>
      <c r="O68" s="8"/>
      <c r="P68" s="8"/>
      <c r="Q68" s="8"/>
      <c r="R68" s="8"/>
      <c r="S68" s="8"/>
      <c r="T68" s="8"/>
      <c r="U68" s="8"/>
      <c r="V68" s="8"/>
      <c r="W68" s="8"/>
      <c r="X68" s="8"/>
      <c r="Y68" s="8"/>
      <c r="Z68" s="8"/>
      <c r="AA68" s="8"/>
      <c r="AB68" s="8"/>
      <c r="AC68" s="8"/>
    </row>
    <row r="69" spans="1:29" ht="12.75" customHeight="1">
      <c r="A69" s="8"/>
      <c r="B69" s="40" t="s">
        <v>39</v>
      </c>
      <c r="C69" s="40"/>
      <c r="D69" s="26">
        <f t="shared" ref="D69:G69" si="11">AVERAGE(D65:D68)</f>
        <v>0.2475</v>
      </c>
      <c r="E69" s="26">
        <f t="shared" si="11"/>
        <v>0.185</v>
      </c>
      <c r="F69" s="26">
        <f t="shared" si="11"/>
        <v>0.155</v>
      </c>
      <c r="G69" s="26">
        <f t="shared" si="11"/>
        <v>0.13</v>
      </c>
      <c r="H69" s="41"/>
      <c r="I69" s="41"/>
      <c r="J69" s="41"/>
      <c r="K69" s="26">
        <f t="shared" ref="K69:L69" si="12">AVERAGE(K65:K68)</f>
        <v>0.34250000000000003</v>
      </c>
      <c r="L69" s="26">
        <f t="shared" si="12"/>
        <v>0.29499999999999998</v>
      </c>
      <c r="M69" s="8"/>
      <c r="N69" s="8"/>
      <c r="O69" s="8"/>
      <c r="P69" s="8"/>
      <c r="Q69" s="8"/>
      <c r="R69" s="8"/>
      <c r="S69" s="8"/>
      <c r="T69" s="8"/>
      <c r="U69" s="8"/>
      <c r="V69" s="8"/>
      <c r="W69" s="8"/>
      <c r="X69" s="8"/>
      <c r="Y69" s="8"/>
      <c r="Z69" s="8"/>
      <c r="AA69" s="8"/>
      <c r="AB69" s="8"/>
      <c r="AC69" s="8"/>
    </row>
    <row r="70" spans="1:29" s="464" customFormat="1" ht="17.25" customHeight="1">
      <c r="A70" s="8"/>
      <c r="B70" s="535" t="s">
        <v>2</v>
      </c>
      <c r="C70" s="536"/>
      <c r="D70" s="537" t="s">
        <v>7</v>
      </c>
      <c r="E70" s="540">
        <f>+E69/D69</f>
        <v>0.74747474747474751</v>
      </c>
      <c r="F70" s="537" t="s">
        <v>5</v>
      </c>
      <c r="G70" s="538">
        <f>+G69/F69</f>
        <v>0.83870967741935487</v>
      </c>
      <c r="H70" s="539"/>
      <c r="I70" s="539"/>
      <c r="J70" s="539"/>
      <c r="K70" s="539" t="s">
        <v>5</v>
      </c>
      <c r="L70" s="538">
        <f>+L69/K69</f>
        <v>0.86131386861313852</v>
      </c>
      <c r="M70" s="8"/>
      <c r="N70" s="8"/>
      <c r="O70" s="8"/>
      <c r="P70" s="8"/>
      <c r="Q70" s="8"/>
      <c r="R70" s="8"/>
      <c r="S70" s="8"/>
      <c r="T70" s="8"/>
      <c r="U70" s="8"/>
      <c r="V70" s="8"/>
      <c r="W70" s="8"/>
      <c r="X70" s="8"/>
      <c r="Y70" s="8"/>
      <c r="Z70" s="8"/>
      <c r="AA70" s="8"/>
      <c r="AB70" s="8"/>
      <c r="AC70" s="8"/>
    </row>
    <row r="71" spans="1:29" ht="12.75" customHeight="1">
      <c r="A71" s="8"/>
      <c r="B71" s="8"/>
      <c r="C71" s="8"/>
      <c r="D71" s="9"/>
      <c r="E71" s="9"/>
      <c r="F71" s="9"/>
      <c r="G71" s="9"/>
      <c r="H71" s="9"/>
      <c r="I71" s="9"/>
      <c r="J71" s="9"/>
      <c r="K71" s="10"/>
      <c r="L71" s="10"/>
      <c r="M71" s="8"/>
      <c r="N71" s="8"/>
      <c r="O71" s="8"/>
      <c r="P71" s="8"/>
      <c r="Q71" s="8"/>
      <c r="R71" s="8"/>
      <c r="S71" s="8"/>
      <c r="T71" s="8"/>
      <c r="U71" s="8"/>
      <c r="V71" s="8"/>
      <c r="W71" s="8"/>
      <c r="X71" s="8"/>
      <c r="Y71" s="8"/>
      <c r="Z71" s="8"/>
      <c r="AA71" s="8"/>
      <c r="AB71" s="8"/>
      <c r="AC71" s="8"/>
    </row>
    <row r="72" spans="1:29" ht="35.25" customHeight="1">
      <c r="A72" s="8"/>
      <c r="B72" s="28" t="s">
        <v>24</v>
      </c>
      <c r="C72" s="20" t="s">
        <v>12</v>
      </c>
      <c r="D72" s="21" t="s">
        <v>13</v>
      </c>
      <c r="E72" s="20" t="s">
        <v>14</v>
      </c>
      <c r="F72" s="20" t="s">
        <v>15</v>
      </c>
      <c r="G72" s="20" t="s">
        <v>16</v>
      </c>
      <c r="H72" s="20" t="s">
        <v>17</v>
      </c>
      <c r="I72" s="20" t="s">
        <v>18</v>
      </c>
      <c r="J72" s="20"/>
      <c r="K72" s="21" t="s">
        <v>19</v>
      </c>
      <c r="L72" s="21" t="s">
        <v>20</v>
      </c>
      <c r="M72" s="8"/>
      <c r="N72" s="8"/>
      <c r="O72" s="8"/>
      <c r="P72" s="8"/>
      <c r="Q72" s="8"/>
      <c r="R72" s="8"/>
      <c r="S72" s="8"/>
      <c r="T72" s="8"/>
      <c r="U72" s="8"/>
      <c r="V72" s="8"/>
      <c r="W72" s="8"/>
      <c r="X72" s="8"/>
      <c r="Y72" s="8"/>
      <c r="Z72" s="8"/>
      <c r="AA72" s="8"/>
      <c r="AB72" s="8"/>
      <c r="AC72" s="8"/>
    </row>
    <row r="73" spans="1:29" ht="12.75" customHeight="1">
      <c r="A73" s="8"/>
      <c r="B73" s="42" t="s">
        <v>51</v>
      </c>
      <c r="C73" s="42" t="s">
        <v>52</v>
      </c>
      <c r="D73" s="37">
        <v>0.83</v>
      </c>
      <c r="E73" s="37">
        <v>0.79</v>
      </c>
      <c r="F73" s="38">
        <v>0.83</v>
      </c>
      <c r="G73" s="38">
        <v>0.25</v>
      </c>
      <c r="H73" s="38"/>
      <c r="I73" s="38"/>
      <c r="J73" s="38"/>
      <c r="K73" s="38">
        <v>0.92</v>
      </c>
      <c r="L73" s="38">
        <v>0.28999999999999998</v>
      </c>
      <c r="M73" s="8"/>
      <c r="N73" s="8"/>
      <c r="O73" s="8"/>
      <c r="P73" s="8"/>
      <c r="Q73" s="8"/>
      <c r="R73" s="8"/>
      <c r="S73" s="8"/>
      <c r="T73" s="8"/>
      <c r="U73" s="8"/>
      <c r="V73" s="8"/>
      <c r="W73" s="8"/>
      <c r="X73" s="8"/>
      <c r="Y73" s="8"/>
      <c r="Z73" s="8"/>
      <c r="AA73" s="8"/>
      <c r="AB73" s="8"/>
      <c r="AC73" s="8"/>
    </row>
    <row r="74" spans="1:29" ht="12.75" customHeight="1">
      <c r="A74" s="8"/>
      <c r="B74" s="42" t="s">
        <v>53</v>
      </c>
      <c r="C74" s="42" t="s">
        <v>52</v>
      </c>
      <c r="D74" s="37">
        <v>0</v>
      </c>
      <c r="E74" s="37">
        <v>0</v>
      </c>
      <c r="F74" s="38">
        <v>1</v>
      </c>
      <c r="G74" s="38">
        <v>0</v>
      </c>
      <c r="H74" s="38"/>
      <c r="I74" s="38"/>
      <c r="J74" s="38"/>
      <c r="K74" s="38">
        <v>0.5</v>
      </c>
      <c r="L74" s="38">
        <v>0</v>
      </c>
      <c r="M74" s="8"/>
      <c r="N74" s="8"/>
      <c r="O74" s="8"/>
      <c r="P74" s="8"/>
      <c r="Q74" s="8"/>
      <c r="R74" s="8"/>
      <c r="S74" s="8"/>
      <c r="T74" s="8"/>
      <c r="U74" s="8"/>
      <c r="V74" s="8"/>
      <c r="W74" s="8"/>
      <c r="X74" s="8"/>
      <c r="Y74" s="8"/>
      <c r="Z74" s="8"/>
      <c r="AA74" s="8"/>
      <c r="AB74" s="8"/>
      <c r="AC74" s="8"/>
    </row>
    <row r="75" spans="1:29" ht="12.75" customHeight="1">
      <c r="A75" s="8"/>
      <c r="B75" s="42" t="s">
        <v>54</v>
      </c>
      <c r="C75" s="42" t="s">
        <v>52</v>
      </c>
      <c r="D75" s="37">
        <v>0</v>
      </c>
      <c r="E75" s="37">
        <v>0</v>
      </c>
      <c r="F75" s="38">
        <v>1</v>
      </c>
      <c r="G75" s="38">
        <v>1</v>
      </c>
      <c r="H75" s="38"/>
      <c r="I75" s="38"/>
      <c r="J75" s="38"/>
      <c r="K75" s="38">
        <v>1</v>
      </c>
      <c r="L75" s="38">
        <v>1</v>
      </c>
      <c r="M75" s="8"/>
      <c r="N75" s="8"/>
      <c r="O75" s="8"/>
      <c r="P75" s="8"/>
      <c r="Q75" s="8"/>
      <c r="R75" s="8"/>
      <c r="S75" s="8"/>
      <c r="T75" s="8"/>
      <c r="U75" s="8"/>
      <c r="V75" s="8"/>
      <c r="W75" s="8"/>
      <c r="X75" s="8"/>
      <c r="Y75" s="8"/>
      <c r="Z75" s="8"/>
      <c r="AA75" s="8"/>
      <c r="AB75" s="8"/>
      <c r="AC75" s="8"/>
    </row>
    <row r="76" spans="1:29" ht="12.75" customHeight="1">
      <c r="A76" s="8"/>
      <c r="B76" s="36" t="s">
        <v>55</v>
      </c>
      <c r="C76" s="42" t="s">
        <v>52</v>
      </c>
      <c r="D76" s="37">
        <v>0.33</v>
      </c>
      <c r="E76" s="37">
        <v>0</v>
      </c>
      <c r="F76" s="38">
        <v>0.33</v>
      </c>
      <c r="G76" s="38">
        <v>0.27</v>
      </c>
      <c r="H76" s="38"/>
      <c r="I76" s="38"/>
      <c r="J76" s="38"/>
      <c r="K76" s="38">
        <v>0.42</v>
      </c>
      <c r="L76" s="38">
        <v>0.27</v>
      </c>
      <c r="M76" s="8"/>
      <c r="N76" s="8"/>
      <c r="O76" s="8"/>
      <c r="P76" s="8"/>
      <c r="Q76" s="8"/>
      <c r="R76" s="8"/>
      <c r="S76" s="8"/>
      <c r="T76" s="8"/>
      <c r="U76" s="8"/>
      <c r="V76" s="8"/>
      <c r="W76" s="8"/>
      <c r="X76" s="8"/>
      <c r="Y76" s="8"/>
      <c r="Z76" s="8"/>
      <c r="AA76" s="8"/>
      <c r="AB76" s="8"/>
      <c r="AC76" s="8"/>
    </row>
    <row r="77" spans="1:29" ht="12.75" customHeight="1">
      <c r="A77" s="8"/>
      <c r="B77" s="42" t="s">
        <v>56</v>
      </c>
      <c r="C77" s="42" t="s">
        <v>52</v>
      </c>
      <c r="D77" s="37">
        <v>0.33</v>
      </c>
      <c r="E77" s="37">
        <v>0.33</v>
      </c>
      <c r="F77" s="38">
        <v>0.33</v>
      </c>
      <c r="G77" s="38">
        <v>0</v>
      </c>
      <c r="H77" s="38"/>
      <c r="I77" s="38"/>
      <c r="J77" s="38"/>
      <c r="K77" s="38">
        <v>0.66</v>
      </c>
      <c r="L77" s="38">
        <v>0</v>
      </c>
      <c r="M77" s="8"/>
      <c r="N77" s="8"/>
      <c r="O77" s="8"/>
      <c r="P77" s="8"/>
      <c r="Q77" s="8"/>
      <c r="R77" s="8"/>
      <c r="S77" s="8"/>
      <c r="T77" s="8"/>
      <c r="U77" s="8"/>
      <c r="V77" s="8"/>
      <c r="W77" s="8"/>
      <c r="X77" s="8"/>
      <c r="Y77" s="8"/>
      <c r="Z77" s="8"/>
      <c r="AA77" s="8"/>
      <c r="AB77" s="8"/>
      <c r="AC77" s="8"/>
    </row>
    <row r="78" spans="1:29" ht="12.75" customHeight="1">
      <c r="A78" s="8"/>
      <c r="B78" s="25" t="s">
        <v>39</v>
      </c>
      <c r="C78" s="25"/>
      <c r="D78" s="26">
        <f t="shared" ref="D78:E78" si="13">AVERAGE(D73:D77)</f>
        <v>0.29799999999999999</v>
      </c>
      <c r="E78" s="26">
        <f t="shared" si="13"/>
        <v>0.22400000000000003</v>
      </c>
      <c r="F78" s="26">
        <f>+AVERAGE(F73:F77)</f>
        <v>0.69800000000000006</v>
      </c>
      <c r="G78" s="26">
        <f>+AVERAGE(G73:G77)</f>
        <v>0.30399999999999999</v>
      </c>
      <c r="H78" s="26"/>
      <c r="I78" s="26"/>
      <c r="J78" s="26"/>
      <c r="K78" s="26">
        <f>+AVERAGE(K73:K77)</f>
        <v>0.7</v>
      </c>
      <c r="L78" s="26">
        <f>+AVERAGE(L73:L77)</f>
        <v>0.312</v>
      </c>
      <c r="M78" s="8"/>
      <c r="N78" s="8"/>
      <c r="O78" s="8"/>
      <c r="P78" s="8"/>
      <c r="Q78" s="8"/>
      <c r="R78" s="8"/>
      <c r="S78" s="8"/>
      <c r="T78" s="8"/>
      <c r="U78" s="8"/>
      <c r="V78" s="8"/>
      <c r="W78" s="8"/>
      <c r="X78" s="8"/>
      <c r="Y78" s="8"/>
      <c r="Z78" s="8"/>
      <c r="AA78" s="8"/>
      <c r="AB78" s="8"/>
      <c r="AC78" s="8"/>
    </row>
    <row r="79" spans="1:29" s="532" customFormat="1" ht="12.75" customHeight="1">
      <c r="A79" s="8"/>
      <c r="B79" s="662"/>
      <c r="C79" s="662"/>
      <c r="D79" s="537" t="s">
        <v>7</v>
      </c>
      <c r="E79" s="540">
        <f>+E78/D78</f>
        <v>0.75167785234899342</v>
      </c>
      <c r="F79" s="537" t="s">
        <v>9</v>
      </c>
      <c r="G79" s="663">
        <f>+G78/F78</f>
        <v>0.43553008595988535</v>
      </c>
      <c r="H79" s="539"/>
      <c r="I79" s="539"/>
      <c r="J79" s="539"/>
      <c r="K79" s="537" t="s">
        <v>9</v>
      </c>
      <c r="L79" s="663">
        <f>+L78/K78</f>
        <v>0.44571428571428573</v>
      </c>
      <c r="M79" s="8"/>
      <c r="N79" s="8"/>
      <c r="O79" s="8"/>
      <c r="P79" s="8"/>
      <c r="Q79" s="8"/>
      <c r="R79" s="8"/>
      <c r="S79" s="8"/>
      <c r="T79" s="8"/>
      <c r="U79" s="8"/>
      <c r="V79" s="8"/>
      <c r="W79" s="8"/>
      <c r="X79" s="8"/>
      <c r="Y79" s="8"/>
      <c r="Z79" s="8"/>
      <c r="AA79" s="8"/>
      <c r="AB79" s="8"/>
      <c r="AC79" s="8"/>
    </row>
    <row r="80" spans="1:29" ht="12.75" customHeight="1">
      <c r="A80" s="8"/>
      <c r="B80" s="8"/>
      <c r="C80" s="8"/>
      <c r="D80" s="9"/>
      <c r="E80" s="9"/>
      <c r="F80" s="9"/>
      <c r="G80" s="9"/>
      <c r="H80" s="9"/>
      <c r="I80" s="9"/>
      <c r="J80" s="9"/>
      <c r="K80" s="10"/>
      <c r="L80" s="10"/>
      <c r="M80" s="8"/>
      <c r="N80" s="8"/>
      <c r="O80" s="8"/>
      <c r="P80" s="8"/>
      <c r="Q80" s="8"/>
      <c r="R80" s="8"/>
      <c r="S80" s="8"/>
      <c r="T80" s="8"/>
      <c r="U80" s="8"/>
      <c r="V80" s="8"/>
      <c r="W80" s="8"/>
      <c r="X80" s="8"/>
      <c r="Y80" s="8"/>
      <c r="Z80" s="8"/>
      <c r="AA80" s="8"/>
      <c r="AB80" s="8"/>
      <c r="AC80" s="8"/>
    </row>
    <row r="81" spans="1:29" ht="40.5" customHeight="1">
      <c r="A81" s="8"/>
      <c r="B81" s="28" t="s">
        <v>25</v>
      </c>
      <c r="C81" s="20" t="s">
        <v>12</v>
      </c>
      <c r="D81" s="21" t="s">
        <v>13</v>
      </c>
      <c r="E81" s="20" t="s">
        <v>14</v>
      </c>
      <c r="F81" s="20" t="s">
        <v>15</v>
      </c>
      <c r="G81" s="20" t="s">
        <v>16</v>
      </c>
      <c r="H81" s="20" t="s">
        <v>17</v>
      </c>
      <c r="I81" s="20" t="s">
        <v>18</v>
      </c>
      <c r="J81" s="20"/>
      <c r="K81" s="21" t="s">
        <v>19</v>
      </c>
      <c r="L81" s="21" t="s">
        <v>20</v>
      </c>
      <c r="M81" s="8"/>
      <c r="N81" s="8"/>
      <c r="O81" s="8"/>
      <c r="P81" s="8"/>
      <c r="Q81" s="8"/>
      <c r="R81" s="8"/>
      <c r="S81" s="8"/>
      <c r="T81" s="8"/>
      <c r="U81" s="8"/>
      <c r="V81" s="8"/>
      <c r="W81" s="8"/>
      <c r="X81" s="8"/>
      <c r="Y81" s="8"/>
      <c r="Z81" s="8"/>
      <c r="AA81" s="8"/>
      <c r="AB81" s="8"/>
      <c r="AC81" s="8"/>
    </row>
    <row r="82" spans="1:29" ht="12.75" customHeight="1">
      <c r="A82" s="8"/>
      <c r="B82" s="42" t="s">
        <v>57</v>
      </c>
      <c r="C82" s="42"/>
      <c r="D82" s="37">
        <v>0.56000000000000005</v>
      </c>
      <c r="E82" s="37">
        <v>0.53</v>
      </c>
      <c r="F82" s="37">
        <v>0.44</v>
      </c>
      <c r="G82" s="37">
        <v>0.36</v>
      </c>
      <c r="H82" s="37"/>
      <c r="I82" s="37"/>
      <c r="J82" s="37"/>
      <c r="K82" s="37">
        <v>0.73</v>
      </c>
      <c r="L82" s="37">
        <v>0.66</v>
      </c>
      <c r="M82" s="8"/>
      <c r="N82" s="8"/>
      <c r="O82" s="8"/>
      <c r="P82" s="8"/>
      <c r="Q82" s="8"/>
      <c r="R82" s="8"/>
      <c r="S82" s="8"/>
      <c r="T82" s="8"/>
      <c r="U82" s="8"/>
      <c r="V82" s="8"/>
      <c r="W82" s="8"/>
      <c r="X82" s="8"/>
      <c r="Y82" s="8"/>
      <c r="Z82" s="8"/>
      <c r="AA82" s="8"/>
      <c r="AB82" s="8"/>
      <c r="AC82" s="8"/>
    </row>
    <row r="83" spans="1:29" ht="12.75" customHeight="1">
      <c r="A83" s="8"/>
      <c r="B83" s="42" t="s">
        <v>58</v>
      </c>
      <c r="C83" s="42"/>
      <c r="D83" s="37">
        <v>0.33</v>
      </c>
      <c r="E83" s="37">
        <v>0.33</v>
      </c>
      <c r="F83" s="37">
        <v>0.33</v>
      </c>
      <c r="G83" s="37">
        <v>0.33</v>
      </c>
      <c r="H83" s="37"/>
      <c r="I83" s="37"/>
      <c r="J83" s="37"/>
      <c r="K83" s="37">
        <v>0.66</v>
      </c>
      <c r="L83" s="37">
        <v>0.66</v>
      </c>
      <c r="M83" s="8"/>
      <c r="N83" s="8"/>
      <c r="O83" s="8"/>
      <c r="P83" s="8"/>
      <c r="Q83" s="8"/>
      <c r="R83" s="8"/>
      <c r="S83" s="8"/>
      <c r="T83" s="8"/>
      <c r="U83" s="8"/>
      <c r="V83" s="8"/>
      <c r="W83" s="8"/>
      <c r="X83" s="8"/>
      <c r="Y83" s="8"/>
      <c r="Z83" s="8"/>
      <c r="AA83" s="8"/>
      <c r="AB83" s="8"/>
      <c r="AC83" s="8"/>
    </row>
    <row r="84" spans="1:29" ht="12.75" customHeight="1">
      <c r="A84" s="8"/>
      <c r="B84" s="42" t="s">
        <v>59</v>
      </c>
      <c r="C84" s="42"/>
      <c r="D84" s="37">
        <v>0</v>
      </c>
      <c r="E84" s="37">
        <v>0</v>
      </c>
      <c r="F84" s="37">
        <v>0.28999999999999998</v>
      </c>
      <c r="G84" s="37">
        <v>0</v>
      </c>
      <c r="H84" s="37"/>
      <c r="I84" s="37"/>
      <c r="J84" s="37"/>
      <c r="K84" s="37">
        <v>0.28999999999999998</v>
      </c>
      <c r="L84" s="37">
        <v>0</v>
      </c>
      <c r="M84" s="8"/>
      <c r="N84" s="8"/>
      <c r="O84" s="8"/>
      <c r="P84" s="8"/>
      <c r="Q84" s="8"/>
      <c r="R84" s="8"/>
      <c r="S84" s="8"/>
      <c r="T84" s="8"/>
      <c r="U84" s="8"/>
      <c r="V84" s="8"/>
      <c r="W84" s="8"/>
      <c r="X84" s="8"/>
      <c r="Y84" s="8"/>
      <c r="Z84" s="8"/>
      <c r="AA84" s="8"/>
      <c r="AB84" s="8"/>
      <c r="AC84" s="8"/>
    </row>
    <row r="85" spans="1:29" ht="12.75" customHeight="1">
      <c r="A85" s="8"/>
      <c r="B85" s="36" t="s">
        <v>60</v>
      </c>
      <c r="C85" s="36"/>
      <c r="D85" s="37">
        <v>0.33</v>
      </c>
      <c r="E85" s="37">
        <v>0</v>
      </c>
      <c r="F85" s="37">
        <v>0.67</v>
      </c>
      <c r="G85" s="37">
        <v>0</v>
      </c>
      <c r="H85" s="37"/>
      <c r="I85" s="37"/>
      <c r="J85" s="37"/>
      <c r="K85" s="37">
        <v>1</v>
      </c>
      <c r="L85" s="37">
        <v>0</v>
      </c>
      <c r="M85" s="8"/>
      <c r="N85" s="8"/>
      <c r="O85" s="8"/>
      <c r="P85" s="8"/>
      <c r="Q85" s="8"/>
      <c r="R85" s="8"/>
      <c r="S85" s="8"/>
      <c r="T85" s="8"/>
      <c r="U85" s="8"/>
      <c r="V85" s="8"/>
      <c r="W85" s="8"/>
      <c r="X85" s="8"/>
      <c r="Y85" s="8"/>
      <c r="Z85" s="8"/>
      <c r="AA85" s="8"/>
      <c r="AB85" s="8"/>
      <c r="AC85" s="8"/>
    </row>
    <row r="86" spans="1:29" ht="12.75" customHeight="1">
      <c r="A86" s="8"/>
      <c r="B86" s="42" t="s">
        <v>61</v>
      </c>
      <c r="C86" s="42"/>
      <c r="D86" s="37">
        <v>0.33</v>
      </c>
      <c r="E86" s="37">
        <v>0.33</v>
      </c>
      <c r="F86" s="37">
        <v>0.33</v>
      </c>
      <c r="G86" s="37">
        <v>0.33</v>
      </c>
      <c r="H86" s="37"/>
      <c r="I86" s="37"/>
      <c r="J86" s="37"/>
      <c r="K86" s="37">
        <v>0.66</v>
      </c>
      <c r="L86" s="37">
        <v>0.66</v>
      </c>
      <c r="M86" s="8"/>
      <c r="N86" s="8"/>
      <c r="O86" s="8"/>
      <c r="P86" s="8"/>
      <c r="Q86" s="8"/>
      <c r="R86" s="8"/>
      <c r="S86" s="8"/>
      <c r="T86" s="8"/>
      <c r="U86" s="8"/>
      <c r="V86" s="8"/>
      <c r="W86" s="8"/>
      <c r="X86" s="8"/>
      <c r="Y86" s="8"/>
      <c r="Z86" s="8"/>
      <c r="AA86" s="8"/>
      <c r="AB86" s="8"/>
      <c r="AC86" s="8"/>
    </row>
    <row r="87" spans="1:29" ht="12.75" customHeight="1">
      <c r="A87" s="8"/>
      <c r="B87" s="25" t="s">
        <v>39</v>
      </c>
      <c r="C87" s="25"/>
      <c r="D87" s="26">
        <f t="shared" ref="D87:G87" si="14">AVERAGE(D82:D86)</f>
        <v>0.31000000000000005</v>
      </c>
      <c r="E87" s="26">
        <f t="shared" si="14"/>
        <v>0.23800000000000004</v>
      </c>
      <c r="F87" s="26">
        <f t="shared" si="14"/>
        <v>0.41200000000000003</v>
      </c>
      <c r="G87" s="26">
        <f t="shared" si="14"/>
        <v>0.20400000000000001</v>
      </c>
      <c r="H87" s="26"/>
      <c r="I87" s="26"/>
      <c r="J87" s="26"/>
      <c r="K87" s="26">
        <f t="shared" ref="K87:L87" si="15">AVERAGE(K82:K86)</f>
        <v>0.66800000000000004</v>
      </c>
      <c r="L87" s="26">
        <f t="shared" si="15"/>
        <v>0.39600000000000002</v>
      </c>
      <c r="M87" s="8"/>
      <c r="N87" s="8"/>
      <c r="O87" s="8"/>
      <c r="P87" s="8"/>
      <c r="Q87" s="8"/>
      <c r="R87" s="8"/>
      <c r="S87" s="8"/>
      <c r="T87" s="8"/>
      <c r="U87" s="8"/>
      <c r="V87" s="8"/>
      <c r="W87" s="8"/>
      <c r="X87" s="8"/>
      <c r="Y87" s="8"/>
      <c r="Z87" s="8"/>
      <c r="AA87" s="8"/>
      <c r="AB87" s="8"/>
      <c r="AC87" s="8"/>
    </row>
    <row r="88" spans="1:29" s="532" customFormat="1" ht="12.75" customHeight="1">
      <c r="A88" s="8"/>
      <c r="B88" s="662"/>
      <c r="C88" s="662"/>
      <c r="D88" s="537" t="s">
        <v>7</v>
      </c>
      <c r="E88" s="540">
        <f>+E87/D87</f>
        <v>0.76774193548387093</v>
      </c>
      <c r="F88" s="537" t="s">
        <v>9</v>
      </c>
      <c r="G88" s="663">
        <f>+G87/F87</f>
        <v>0.49514563106796117</v>
      </c>
      <c r="H88" s="539"/>
      <c r="I88" s="539"/>
      <c r="J88" s="539"/>
      <c r="K88" s="537" t="s">
        <v>9</v>
      </c>
      <c r="L88" s="663">
        <f>+L87/K87</f>
        <v>0.59281437125748504</v>
      </c>
      <c r="M88" s="8"/>
      <c r="N88" s="8"/>
      <c r="O88" s="8"/>
      <c r="P88" s="8"/>
      <c r="Q88" s="8"/>
      <c r="R88" s="8"/>
      <c r="S88" s="8"/>
      <c r="T88" s="8"/>
      <c r="U88" s="8"/>
      <c r="V88" s="8"/>
      <c r="W88" s="8"/>
      <c r="X88" s="8"/>
      <c r="Y88" s="8"/>
      <c r="Z88" s="8"/>
      <c r="AA88" s="8"/>
      <c r="AB88" s="8"/>
      <c r="AC88" s="8"/>
    </row>
    <row r="89" spans="1:29" ht="12.75" customHeight="1">
      <c r="A89" s="8"/>
      <c r="B89" s="8"/>
      <c r="C89" s="8"/>
      <c r="D89" s="9"/>
      <c r="E89" s="9"/>
      <c r="F89" s="9"/>
      <c r="G89" s="9"/>
      <c r="H89" s="9"/>
      <c r="I89" s="9"/>
      <c r="J89" s="9"/>
      <c r="K89" s="10"/>
      <c r="L89" s="10"/>
      <c r="M89" s="8"/>
      <c r="N89" s="8"/>
      <c r="O89" s="8"/>
      <c r="P89" s="8"/>
      <c r="Q89" s="8"/>
      <c r="R89" s="8"/>
      <c r="S89" s="8"/>
      <c r="T89" s="8"/>
      <c r="U89" s="8"/>
      <c r="V89" s="8"/>
      <c r="W89" s="8"/>
      <c r="X89" s="8"/>
      <c r="Y89" s="8"/>
      <c r="Z89" s="8"/>
      <c r="AA89" s="8"/>
      <c r="AB89" s="8"/>
      <c r="AC89" s="8"/>
    </row>
    <row r="90" spans="1:29" ht="36.75" customHeight="1">
      <c r="A90" s="8"/>
      <c r="B90" s="28" t="s">
        <v>62</v>
      </c>
      <c r="C90" s="20" t="s">
        <v>12</v>
      </c>
      <c r="D90" s="21" t="s">
        <v>13</v>
      </c>
      <c r="E90" s="20" t="s">
        <v>14</v>
      </c>
      <c r="F90" s="20" t="s">
        <v>15</v>
      </c>
      <c r="G90" s="20" t="s">
        <v>16</v>
      </c>
      <c r="H90" s="20" t="s">
        <v>17</v>
      </c>
      <c r="I90" s="20" t="s">
        <v>18</v>
      </c>
      <c r="J90" s="20"/>
      <c r="K90" s="21" t="s">
        <v>19</v>
      </c>
      <c r="L90" s="21" t="s">
        <v>20</v>
      </c>
      <c r="M90" s="8"/>
      <c r="N90" s="8"/>
      <c r="O90" s="8"/>
      <c r="P90" s="8"/>
      <c r="Q90" s="8"/>
      <c r="R90" s="8"/>
      <c r="S90" s="8"/>
      <c r="T90" s="8"/>
      <c r="U90" s="8"/>
      <c r="V90" s="8"/>
      <c r="W90" s="8"/>
      <c r="X90" s="8"/>
      <c r="Y90" s="8"/>
      <c r="Z90" s="8"/>
      <c r="AA90" s="8"/>
      <c r="AB90" s="8"/>
      <c r="AC90" s="8"/>
    </row>
    <row r="91" spans="1:29" ht="12.75" customHeight="1">
      <c r="A91" s="8"/>
      <c r="B91" s="42" t="s">
        <v>63</v>
      </c>
      <c r="C91" s="42" t="s">
        <v>64</v>
      </c>
      <c r="D91" s="37">
        <v>1</v>
      </c>
      <c r="E91" s="37">
        <v>1</v>
      </c>
      <c r="F91" s="37">
        <v>0.33</v>
      </c>
      <c r="G91" s="37">
        <v>0.33</v>
      </c>
      <c r="H91" s="37"/>
      <c r="I91" s="37"/>
      <c r="J91" s="37"/>
      <c r="K91" s="37">
        <v>1</v>
      </c>
      <c r="L91" s="37">
        <v>1</v>
      </c>
      <c r="M91" s="8"/>
      <c r="N91" s="8"/>
      <c r="O91" s="8"/>
      <c r="P91" s="8"/>
      <c r="Q91" s="8"/>
      <c r="R91" s="8"/>
      <c r="S91" s="8"/>
      <c r="T91" s="8"/>
      <c r="U91" s="8"/>
      <c r="V91" s="8"/>
      <c r="W91" s="8"/>
      <c r="X91" s="8"/>
      <c r="Y91" s="8"/>
      <c r="Z91" s="8"/>
      <c r="AA91" s="8"/>
      <c r="AB91" s="8"/>
      <c r="AC91" s="8"/>
    </row>
    <row r="92" spans="1:29" ht="12.75" customHeight="1">
      <c r="A92" s="8"/>
      <c r="B92" s="42" t="s">
        <v>65</v>
      </c>
      <c r="C92" s="42" t="s">
        <v>64</v>
      </c>
      <c r="D92" s="37">
        <v>1</v>
      </c>
      <c r="E92" s="37">
        <v>1</v>
      </c>
      <c r="F92" s="37">
        <v>1</v>
      </c>
      <c r="G92" s="37">
        <v>1</v>
      </c>
      <c r="H92" s="37"/>
      <c r="I92" s="37"/>
      <c r="J92" s="37"/>
      <c r="K92" s="37">
        <v>1</v>
      </c>
      <c r="L92" s="37">
        <v>1</v>
      </c>
      <c r="M92" s="8"/>
      <c r="N92" s="8"/>
      <c r="O92" s="8"/>
      <c r="P92" s="8"/>
      <c r="Q92" s="8"/>
      <c r="R92" s="8"/>
      <c r="S92" s="8"/>
      <c r="T92" s="8"/>
      <c r="U92" s="8"/>
      <c r="V92" s="8"/>
      <c r="W92" s="8"/>
      <c r="X92" s="8"/>
      <c r="Y92" s="8"/>
      <c r="Z92" s="8"/>
      <c r="AA92" s="8"/>
      <c r="AB92" s="8"/>
      <c r="AC92" s="8"/>
    </row>
    <row r="93" spans="1:29" ht="12.75" customHeight="1">
      <c r="A93" s="8"/>
      <c r="B93" s="42" t="s">
        <v>66</v>
      </c>
      <c r="C93" s="42" t="s">
        <v>64</v>
      </c>
      <c r="D93" s="37">
        <v>0</v>
      </c>
      <c r="E93" s="37">
        <v>0</v>
      </c>
      <c r="F93" s="37">
        <v>0</v>
      </c>
      <c r="G93" s="37">
        <v>0</v>
      </c>
      <c r="H93" s="37"/>
      <c r="I93" s="37"/>
      <c r="J93" s="37"/>
      <c r="K93" s="37">
        <v>0</v>
      </c>
      <c r="L93" s="37">
        <v>0</v>
      </c>
      <c r="M93" s="8"/>
      <c r="N93" s="8"/>
      <c r="O93" s="8"/>
      <c r="P93" s="8"/>
      <c r="Q93" s="8"/>
      <c r="R93" s="8"/>
      <c r="S93" s="8"/>
      <c r="T93" s="8"/>
      <c r="U93" s="8"/>
      <c r="V93" s="8"/>
      <c r="W93" s="8"/>
      <c r="X93" s="8"/>
      <c r="Y93" s="8"/>
      <c r="Z93" s="8"/>
      <c r="AA93" s="8"/>
      <c r="AB93" s="8"/>
      <c r="AC93" s="8"/>
    </row>
    <row r="94" spans="1:29" ht="12.75" customHeight="1">
      <c r="A94" s="8"/>
      <c r="B94" s="25" t="s">
        <v>39</v>
      </c>
      <c r="C94" s="25"/>
      <c r="D94" s="26">
        <f t="shared" ref="D94:G94" si="16">AVERAGE(D91:D93)</f>
        <v>0.66666666666666663</v>
      </c>
      <c r="E94" s="26">
        <f t="shared" si="16"/>
        <v>0.66666666666666663</v>
      </c>
      <c r="F94" s="26">
        <f t="shared" si="16"/>
        <v>0.44333333333333336</v>
      </c>
      <c r="G94" s="26">
        <f t="shared" si="16"/>
        <v>0.44333333333333336</v>
      </c>
      <c r="H94" s="26"/>
      <c r="I94" s="26"/>
      <c r="J94" s="26"/>
      <c r="K94" s="26">
        <f t="shared" ref="K94:L94" si="17">AVERAGE(K91:K93)</f>
        <v>0.66666666666666663</v>
      </c>
      <c r="L94" s="26">
        <f t="shared" si="17"/>
        <v>0.66666666666666663</v>
      </c>
      <c r="M94" s="8"/>
      <c r="N94" s="8"/>
      <c r="O94" s="8"/>
      <c r="P94" s="8"/>
      <c r="Q94" s="8"/>
      <c r="R94" s="8"/>
      <c r="S94" s="8"/>
      <c r="T94" s="8"/>
      <c r="U94" s="8"/>
      <c r="V94" s="8"/>
      <c r="W94" s="8"/>
      <c r="X94" s="8"/>
      <c r="Y94" s="8"/>
      <c r="Z94" s="8"/>
      <c r="AA94" s="8"/>
      <c r="AB94" s="8"/>
      <c r="AC94" s="8"/>
    </row>
    <row r="95" spans="1:29" ht="12.75" customHeight="1">
      <c r="A95" s="8"/>
      <c r="B95" s="8"/>
      <c r="C95" s="8"/>
      <c r="D95" s="539" t="s">
        <v>5</v>
      </c>
      <c r="E95" s="538">
        <f>+E94/D94</f>
        <v>1</v>
      </c>
      <c r="F95" s="539" t="s">
        <v>5</v>
      </c>
      <c r="G95" s="538">
        <f>+G94/F94</f>
        <v>1</v>
      </c>
      <c r="H95" s="539"/>
      <c r="I95" s="539"/>
      <c r="J95" s="539"/>
      <c r="K95" s="539" t="s">
        <v>5</v>
      </c>
      <c r="L95" s="538">
        <f>+L94/K94</f>
        <v>1</v>
      </c>
      <c r="M95" s="8"/>
      <c r="N95" s="8"/>
      <c r="O95" s="8"/>
      <c r="P95" s="8"/>
      <c r="Q95" s="8"/>
      <c r="R95" s="8"/>
      <c r="S95" s="8"/>
      <c r="T95" s="8"/>
      <c r="U95" s="8"/>
      <c r="V95" s="8"/>
      <c r="W95" s="8"/>
      <c r="X95" s="8"/>
      <c r="Y95" s="8"/>
      <c r="Z95" s="8"/>
      <c r="AA95" s="8"/>
      <c r="AB95" s="8"/>
      <c r="AC95" s="8"/>
    </row>
    <row r="96" spans="1:29" ht="12.75" customHeight="1">
      <c r="A96" s="8"/>
      <c r="B96" s="8"/>
      <c r="C96" s="8"/>
      <c r="D96" s="9"/>
      <c r="E96" s="9"/>
      <c r="F96" s="9"/>
      <c r="G96" s="9"/>
      <c r="H96" s="9"/>
      <c r="I96" s="9"/>
      <c r="J96" s="9"/>
      <c r="K96" s="10"/>
      <c r="L96" s="10"/>
      <c r="M96" s="8"/>
      <c r="N96" s="8"/>
      <c r="O96" s="8"/>
      <c r="P96" s="8"/>
      <c r="Q96" s="8"/>
      <c r="R96" s="8"/>
      <c r="S96" s="8"/>
      <c r="T96" s="8"/>
      <c r="U96" s="8"/>
      <c r="V96" s="8"/>
      <c r="W96" s="8"/>
      <c r="X96" s="8"/>
      <c r="Y96" s="8"/>
      <c r="Z96" s="8"/>
      <c r="AA96" s="8"/>
      <c r="AB96" s="8"/>
      <c r="AC96" s="8"/>
    </row>
    <row r="97" spans="1:29" ht="12.75" customHeight="1">
      <c r="A97" s="8"/>
      <c r="B97" s="8"/>
      <c r="C97" s="8"/>
      <c r="D97" s="9"/>
      <c r="E97" s="9"/>
      <c r="F97" s="9"/>
      <c r="G97" s="9"/>
      <c r="H97" s="9"/>
      <c r="I97" s="9"/>
      <c r="J97" s="9"/>
      <c r="K97" s="10"/>
      <c r="L97" s="10"/>
      <c r="M97" s="8"/>
      <c r="N97" s="8"/>
      <c r="O97" s="8"/>
      <c r="P97" s="8"/>
      <c r="Q97" s="8"/>
      <c r="R97" s="8"/>
      <c r="S97" s="8"/>
      <c r="T97" s="8"/>
      <c r="U97" s="8"/>
      <c r="V97" s="8"/>
      <c r="W97" s="8"/>
      <c r="X97" s="8"/>
      <c r="Y97" s="8"/>
      <c r="Z97" s="8"/>
      <c r="AA97" s="8"/>
      <c r="AB97" s="8"/>
      <c r="AC97" s="8"/>
    </row>
    <row r="98" spans="1:29" ht="12.75" customHeight="1">
      <c r="A98" s="8"/>
      <c r="B98" s="548"/>
      <c r="C98" s="547"/>
      <c r="D98" s="547"/>
      <c r="E98" s="547"/>
      <c r="F98" s="547"/>
      <c r="G98" s="547"/>
      <c r="H98" s="547"/>
      <c r="I98" s="547"/>
      <c r="J98" s="547"/>
      <c r="K98" s="10"/>
      <c r="L98" s="10"/>
      <c r="M98" s="8"/>
      <c r="N98" s="8"/>
      <c r="O98" s="8"/>
      <c r="P98" s="8"/>
      <c r="Q98" s="8"/>
      <c r="R98" s="8"/>
      <c r="S98" s="8"/>
      <c r="T98" s="8"/>
      <c r="U98" s="8"/>
      <c r="V98" s="8"/>
      <c r="W98" s="8"/>
      <c r="X98" s="8"/>
      <c r="Y98" s="8"/>
      <c r="Z98" s="8"/>
      <c r="AA98" s="8"/>
      <c r="AB98" s="8"/>
      <c r="AC98" s="8"/>
    </row>
    <row r="99" spans="1:29" ht="12.75" customHeight="1">
      <c r="A99" s="8"/>
      <c r="B99" s="549" t="s">
        <v>990</v>
      </c>
      <c r="C99" s="550"/>
      <c r="D99" s="550"/>
      <c r="E99" s="550"/>
      <c r="F99" s="550"/>
      <c r="G99" s="550"/>
      <c r="H99" s="550"/>
      <c r="I99" s="550"/>
      <c r="J99" s="550"/>
      <c r="K99" s="550"/>
      <c r="L99" s="550"/>
      <c r="M99" s="8"/>
      <c r="N99" s="8"/>
      <c r="O99" s="8"/>
      <c r="P99" s="8"/>
      <c r="Q99" s="8"/>
      <c r="R99" s="8"/>
      <c r="S99" s="8"/>
      <c r="T99" s="8"/>
      <c r="U99" s="8"/>
      <c r="V99" s="8"/>
      <c r="W99" s="8"/>
      <c r="X99" s="8"/>
      <c r="Y99" s="8"/>
      <c r="Z99" s="8"/>
      <c r="AA99" s="8"/>
      <c r="AB99" s="8"/>
      <c r="AC99" s="8"/>
    </row>
    <row r="100" spans="1:29" ht="12.75" customHeight="1">
      <c r="A100" s="8"/>
      <c r="B100" s="551" t="s">
        <v>67</v>
      </c>
      <c r="C100" s="551"/>
      <c r="D100" s="551"/>
      <c r="E100" s="551"/>
      <c r="F100" s="551"/>
      <c r="G100" s="551"/>
      <c r="H100" s="551"/>
      <c r="I100" s="551"/>
      <c r="J100" s="551"/>
      <c r="K100" s="551"/>
      <c r="L100" s="551"/>
      <c r="M100" s="8"/>
      <c r="N100" s="8"/>
      <c r="O100" s="8"/>
      <c r="P100" s="8"/>
      <c r="Q100" s="8"/>
      <c r="R100" s="8"/>
      <c r="S100" s="8"/>
      <c r="T100" s="8"/>
      <c r="U100" s="8"/>
      <c r="V100" s="8"/>
      <c r="W100" s="8"/>
      <c r="X100" s="8"/>
      <c r="Y100" s="8"/>
      <c r="Z100" s="8"/>
      <c r="AA100" s="8"/>
      <c r="AB100" s="8"/>
      <c r="AC100" s="8"/>
    </row>
    <row r="101" spans="1:29" ht="12.75" customHeight="1">
      <c r="A101" s="8"/>
      <c r="B101" s="548" t="s">
        <v>68</v>
      </c>
      <c r="C101" s="548"/>
      <c r="D101" s="548"/>
      <c r="E101" s="548"/>
      <c r="F101" s="548"/>
      <c r="G101" s="548"/>
      <c r="H101" s="548"/>
      <c r="I101" s="548"/>
      <c r="J101" s="548"/>
      <c r="K101" s="548"/>
      <c r="L101" s="548"/>
      <c r="M101" s="8"/>
      <c r="N101" s="8"/>
      <c r="O101" s="8"/>
      <c r="P101" s="8"/>
      <c r="Q101" s="8"/>
      <c r="R101" s="8"/>
      <c r="S101" s="8"/>
      <c r="T101" s="8"/>
      <c r="U101" s="8"/>
      <c r="V101" s="8"/>
      <c r="W101" s="8"/>
      <c r="X101" s="8"/>
      <c r="Y101" s="8"/>
      <c r="Z101" s="8"/>
      <c r="AA101" s="8"/>
      <c r="AB101" s="8"/>
      <c r="AC101" s="8"/>
    </row>
    <row r="102" spans="1:29" ht="12.75" customHeight="1">
      <c r="A102" s="8"/>
      <c r="B102" s="548" t="s">
        <v>69</v>
      </c>
      <c r="C102" s="548"/>
      <c r="D102" s="548"/>
      <c r="E102" s="548"/>
      <c r="F102" s="548"/>
      <c r="G102" s="548"/>
      <c r="H102" s="548"/>
      <c r="I102" s="548"/>
      <c r="J102" s="548"/>
      <c r="K102" s="548"/>
      <c r="L102" s="548"/>
      <c r="M102" s="8"/>
      <c r="N102" s="8"/>
      <c r="O102" s="8"/>
      <c r="P102" s="8"/>
      <c r="Q102" s="8"/>
      <c r="R102" s="8"/>
      <c r="S102" s="8"/>
      <c r="T102" s="8"/>
      <c r="U102" s="8"/>
      <c r="V102" s="8"/>
      <c r="W102" s="8"/>
      <c r="X102" s="8"/>
      <c r="Y102" s="8"/>
      <c r="Z102" s="8"/>
      <c r="AA102" s="8"/>
      <c r="AB102" s="8"/>
      <c r="AC102" s="8"/>
    </row>
    <row r="103" spans="1:29" ht="12.75" customHeight="1">
      <c r="A103" s="8"/>
      <c r="B103" s="8"/>
      <c r="C103" s="8"/>
      <c r="D103" s="9"/>
      <c r="E103" s="9"/>
      <c r="F103" s="9"/>
      <c r="G103" s="9"/>
      <c r="H103" s="9"/>
      <c r="I103" s="9"/>
      <c r="J103" s="9"/>
      <c r="K103" s="10"/>
      <c r="L103" s="10"/>
      <c r="M103" s="8"/>
      <c r="N103" s="8"/>
      <c r="O103" s="8"/>
      <c r="P103" s="8"/>
      <c r="Q103" s="8"/>
      <c r="R103" s="8"/>
      <c r="S103" s="8"/>
      <c r="T103" s="8"/>
      <c r="U103" s="8"/>
      <c r="V103" s="8"/>
      <c r="W103" s="8"/>
      <c r="X103" s="8"/>
      <c r="Y103" s="8"/>
      <c r="Z103" s="8"/>
      <c r="AA103" s="8"/>
      <c r="AB103" s="8"/>
      <c r="AC103" s="8"/>
    </row>
    <row r="104" spans="1:29" ht="12.75" customHeight="1">
      <c r="A104" s="8"/>
      <c r="B104" s="541" t="s">
        <v>991</v>
      </c>
      <c r="C104" s="8"/>
      <c r="D104" s="9"/>
      <c r="E104" s="9"/>
      <c r="F104" s="9"/>
      <c r="G104" s="9"/>
      <c r="H104" s="9"/>
      <c r="I104" s="9"/>
      <c r="J104" s="9"/>
      <c r="K104" s="10"/>
      <c r="L104" s="10"/>
      <c r="M104" s="8"/>
      <c r="N104" s="8"/>
      <c r="O104" s="8"/>
      <c r="P104" s="8"/>
      <c r="Q104" s="8"/>
      <c r="R104" s="8"/>
      <c r="S104" s="8"/>
      <c r="T104" s="8"/>
      <c r="U104" s="8"/>
      <c r="V104" s="8"/>
      <c r="W104" s="8"/>
      <c r="X104" s="8"/>
      <c r="Y104" s="8"/>
      <c r="Z104" s="8"/>
      <c r="AA104" s="8"/>
      <c r="AB104" s="8"/>
      <c r="AC104" s="8"/>
    </row>
    <row r="105" spans="1:29" ht="12.75" customHeight="1">
      <c r="A105" s="8"/>
      <c r="B105" s="8"/>
      <c r="C105" s="8"/>
      <c r="D105" s="9"/>
      <c r="E105" s="9"/>
      <c r="F105" s="9"/>
      <c r="G105" s="9"/>
      <c r="H105" s="9"/>
      <c r="I105" s="9"/>
      <c r="J105" s="9"/>
      <c r="K105" s="10"/>
      <c r="L105" s="10"/>
      <c r="M105" s="8"/>
      <c r="N105" s="8"/>
      <c r="O105" s="8"/>
      <c r="P105" s="8"/>
      <c r="Q105" s="8"/>
      <c r="R105" s="8"/>
      <c r="S105" s="8"/>
      <c r="T105" s="8"/>
      <c r="U105" s="8"/>
      <c r="V105" s="8"/>
      <c r="W105" s="8"/>
      <c r="X105" s="8"/>
      <c r="Y105" s="8"/>
      <c r="Z105" s="8"/>
      <c r="AA105" s="8"/>
      <c r="AB105" s="8"/>
      <c r="AC105" s="8"/>
    </row>
    <row r="106" spans="1:29" ht="12.75" customHeight="1">
      <c r="A106" s="8"/>
      <c r="B106" s="8"/>
      <c r="C106" s="8"/>
      <c r="D106" s="9"/>
      <c r="E106" s="9"/>
      <c r="F106" s="9"/>
      <c r="G106" s="9"/>
      <c r="H106" s="9"/>
      <c r="I106" s="9"/>
      <c r="J106" s="9"/>
      <c r="K106" s="10"/>
      <c r="L106" s="10"/>
      <c r="M106" s="8"/>
      <c r="N106" s="8"/>
      <c r="O106" s="8"/>
      <c r="P106" s="8"/>
      <c r="Q106" s="8"/>
      <c r="R106" s="8"/>
      <c r="S106" s="8"/>
      <c r="T106" s="8"/>
      <c r="U106" s="8"/>
      <c r="V106" s="8"/>
      <c r="W106" s="8"/>
      <c r="X106" s="8"/>
      <c r="Y106" s="8"/>
      <c r="Z106" s="8"/>
      <c r="AA106" s="8"/>
      <c r="AB106" s="8"/>
      <c r="AC106" s="8"/>
    </row>
    <row r="107" spans="1:29" ht="12.75" customHeight="1">
      <c r="A107" s="8"/>
      <c r="B107" s="8"/>
      <c r="C107" s="8"/>
      <c r="D107" s="9"/>
      <c r="E107" s="9"/>
      <c r="F107" s="9"/>
      <c r="G107" s="9"/>
      <c r="H107" s="9"/>
      <c r="I107" s="9"/>
      <c r="J107" s="9"/>
      <c r="K107" s="10"/>
      <c r="L107" s="10"/>
      <c r="M107" s="8"/>
      <c r="N107" s="8"/>
      <c r="O107" s="8"/>
      <c r="P107" s="8"/>
      <c r="Q107" s="8"/>
      <c r="R107" s="8"/>
      <c r="S107" s="8"/>
      <c r="T107" s="8"/>
      <c r="U107" s="8"/>
      <c r="V107" s="8"/>
      <c r="W107" s="8"/>
      <c r="X107" s="8"/>
      <c r="Y107" s="8"/>
      <c r="Z107" s="8"/>
      <c r="AA107" s="8"/>
      <c r="AB107" s="8"/>
      <c r="AC107" s="8"/>
    </row>
    <row r="108" spans="1:29" ht="12.75" customHeight="1">
      <c r="A108" s="8"/>
      <c r="B108" s="8"/>
      <c r="C108" s="8"/>
      <c r="D108" s="9"/>
      <c r="E108" s="9"/>
      <c r="F108" s="9"/>
      <c r="G108" s="9"/>
      <c r="H108" s="9"/>
      <c r="I108" s="9"/>
      <c r="J108" s="9"/>
      <c r="K108" s="10"/>
      <c r="L108" s="10"/>
      <c r="M108" s="8"/>
      <c r="N108" s="8"/>
      <c r="O108" s="8"/>
      <c r="P108" s="8"/>
      <c r="Q108" s="8"/>
      <c r="R108" s="8"/>
      <c r="S108" s="8"/>
      <c r="T108" s="8"/>
      <c r="U108" s="8"/>
      <c r="V108" s="8"/>
      <c r="W108" s="8"/>
      <c r="X108" s="8"/>
      <c r="Y108" s="8"/>
      <c r="Z108" s="8"/>
      <c r="AA108" s="8"/>
      <c r="AB108" s="8"/>
      <c r="AC108" s="8"/>
    </row>
    <row r="109" spans="1:29" ht="12.75" customHeight="1">
      <c r="A109" s="8"/>
      <c r="B109" s="8"/>
      <c r="C109" s="8"/>
      <c r="D109" s="9"/>
      <c r="E109" s="9"/>
      <c r="F109" s="9"/>
      <c r="G109" s="9"/>
      <c r="H109" s="9"/>
      <c r="I109" s="9"/>
      <c r="J109" s="9"/>
      <c r="K109" s="10"/>
      <c r="L109" s="10"/>
      <c r="M109" s="8"/>
      <c r="N109" s="8"/>
      <c r="O109" s="8"/>
      <c r="P109" s="8"/>
      <c r="Q109" s="8"/>
      <c r="R109" s="8"/>
      <c r="S109" s="8"/>
      <c r="T109" s="8"/>
      <c r="U109" s="8"/>
      <c r="V109" s="8"/>
      <c r="W109" s="8"/>
      <c r="X109" s="8"/>
      <c r="Y109" s="8"/>
      <c r="Z109" s="8"/>
      <c r="AA109" s="8"/>
      <c r="AB109" s="8"/>
      <c r="AC109" s="8"/>
    </row>
    <row r="110" spans="1:29" ht="12.75" customHeight="1">
      <c r="A110" s="8"/>
      <c r="B110" s="8"/>
      <c r="C110" s="8"/>
      <c r="D110" s="9"/>
      <c r="E110" s="9"/>
      <c r="F110" s="9"/>
      <c r="G110" s="9"/>
      <c r="H110" s="9"/>
      <c r="I110" s="9"/>
      <c r="J110" s="9"/>
      <c r="K110" s="10"/>
      <c r="L110" s="10"/>
      <c r="M110" s="8"/>
      <c r="N110" s="8"/>
      <c r="O110" s="8"/>
      <c r="P110" s="8"/>
      <c r="Q110" s="8"/>
      <c r="R110" s="8"/>
      <c r="S110" s="8"/>
      <c r="T110" s="8"/>
      <c r="U110" s="8"/>
      <c r="V110" s="8"/>
      <c r="W110" s="8"/>
      <c r="X110" s="8"/>
      <c r="Y110" s="8"/>
      <c r="Z110" s="8"/>
      <c r="AA110" s="8"/>
      <c r="AB110" s="8"/>
      <c r="AC110" s="8"/>
    </row>
    <row r="111" spans="1:29" ht="12.75" customHeight="1">
      <c r="A111" s="8"/>
      <c r="B111" s="8"/>
      <c r="C111" s="8"/>
      <c r="D111" s="9"/>
      <c r="E111" s="9"/>
      <c r="F111" s="9"/>
      <c r="G111" s="9"/>
      <c r="H111" s="9"/>
      <c r="I111" s="9"/>
      <c r="J111" s="9"/>
      <c r="K111" s="10"/>
      <c r="L111" s="10"/>
      <c r="M111" s="8"/>
      <c r="N111" s="8"/>
      <c r="O111" s="8"/>
      <c r="P111" s="8"/>
      <c r="Q111" s="8"/>
      <c r="R111" s="8"/>
      <c r="S111" s="8"/>
      <c r="T111" s="8"/>
      <c r="U111" s="8"/>
      <c r="V111" s="8"/>
      <c r="W111" s="8"/>
      <c r="X111" s="8"/>
      <c r="Y111" s="8"/>
      <c r="Z111" s="8"/>
      <c r="AA111" s="8"/>
      <c r="AB111" s="8"/>
      <c r="AC111" s="8"/>
    </row>
    <row r="112" spans="1:29" ht="12.75" customHeight="1">
      <c r="A112" s="8"/>
      <c r="B112" s="8"/>
      <c r="C112" s="8"/>
      <c r="D112" s="9"/>
      <c r="E112" s="9"/>
      <c r="F112" s="9"/>
      <c r="G112" s="9"/>
      <c r="H112" s="9"/>
      <c r="I112" s="9"/>
      <c r="J112" s="9"/>
      <c r="K112" s="10"/>
      <c r="L112" s="10"/>
      <c r="M112" s="8"/>
      <c r="N112" s="8"/>
      <c r="O112" s="8"/>
      <c r="P112" s="8"/>
      <c r="Q112" s="8"/>
      <c r="R112" s="8"/>
      <c r="S112" s="8"/>
      <c r="T112" s="8"/>
      <c r="U112" s="8"/>
      <c r="V112" s="8"/>
      <c r="W112" s="8"/>
      <c r="X112" s="8"/>
      <c r="Y112" s="8"/>
      <c r="Z112" s="8"/>
      <c r="AA112" s="8"/>
      <c r="AB112" s="8"/>
      <c r="AC112" s="8"/>
    </row>
    <row r="113" spans="1:29" ht="12.75" customHeight="1">
      <c r="A113" s="8"/>
      <c r="B113" s="8"/>
      <c r="C113" s="8"/>
      <c r="D113" s="9"/>
      <c r="E113" s="9"/>
      <c r="F113" s="9"/>
      <c r="G113" s="9"/>
      <c r="H113" s="9"/>
      <c r="I113" s="9"/>
      <c r="J113" s="9"/>
      <c r="K113" s="10"/>
      <c r="L113" s="10"/>
      <c r="M113" s="8"/>
      <c r="N113" s="8"/>
      <c r="O113" s="8"/>
      <c r="P113" s="8"/>
      <c r="Q113" s="8"/>
      <c r="R113" s="8"/>
      <c r="S113" s="8"/>
      <c r="T113" s="8"/>
      <c r="U113" s="8"/>
      <c r="V113" s="8"/>
      <c r="W113" s="8"/>
      <c r="X113" s="8"/>
      <c r="Y113" s="8"/>
      <c r="Z113" s="8"/>
      <c r="AA113" s="8"/>
      <c r="AB113" s="8"/>
      <c r="AC113" s="8"/>
    </row>
    <row r="114" spans="1:29" ht="12.75" customHeight="1">
      <c r="A114" s="8"/>
      <c r="B114" s="8"/>
      <c r="C114" s="8"/>
      <c r="D114" s="9"/>
      <c r="E114" s="9"/>
      <c r="F114" s="9"/>
      <c r="G114" s="9"/>
      <c r="H114" s="9"/>
      <c r="I114" s="9"/>
      <c r="J114" s="9"/>
      <c r="K114" s="10"/>
      <c r="L114" s="10"/>
      <c r="M114" s="8"/>
      <c r="N114" s="8"/>
      <c r="O114" s="8"/>
      <c r="P114" s="8"/>
      <c r="Q114" s="8"/>
      <c r="R114" s="8"/>
      <c r="S114" s="8"/>
      <c r="T114" s="8"/>
      <c r="U114" s="8"/>
      <c r="V114" s="8"/>
      <c r="W114" s="8"/>
      <c r="X114" s="8"/>
      <c r="Y114" s="8"/>
      <c r="Z114" s="8"/>
      <c r="AA114" s="8"/>
      <c r="AB114" s="8"/>
      <c r="AC114" s="8"/>
    </row>
    <row r="115" spans="1:29" ht="12.75" customHeight="1">
      <c r="A115" s="8"/>
      <c r="B115" s="8"/>
      <c r="C115" s="8"/>
      <c r="D115" s="9"/>
      <c r="E115" s="9"/>
      <c r="F115" s="9"/>
      <c r="G115" s="9"/>
      <c r="H115" s="9"/>
      <c r="I115" s="9"/>
      <c r="J115" s="9"/>
      <c r="K115" s="10"/>
      <c r="L115" s="10"/>
      <c r="M115" s="8"/>
      <c r="N115" s="8"/>
      <c r="O115" s="8"/>
      <c r="P115" s="8"/>
      <c r="Q115" s="8"/>
      <c r="R115" s="8"/>
      <c r="S115" s="8"/>
      <c r="T115" s="8"/>
      <c r="U115" s="8"/>
      <c r="V115" s="8"/>
      <c r="W115" s="8"/>
      <c r="X115" s="8"/>
      <c r="Y115" s="8"/>
      <c r="Z115" s="8"/>
      <c r="AA115" s="8"/>
      <c r="AB115" s="8"/>
      <c r="AC115" s="8"/>
    </row>
    <row r="116" spans="1:29" ht="12.75" customHeight="1">
      <c r="A116" s="8"/>
      <c r="B116" s="8"/>
      <c r="C116" s="8"/>
      <c r="D116" s="9"/>
      <c r="E116" s="9"/>
      <c r="F116" s="9"/>
      <c r="G116" s="9"/>
      <c r="H116" s="9"/>
      <c r="I116" s="9"/>
      <c r="J116" s="9"/>
      <c r="K116" s="10"/>
      <c r="L116" s="10"/>
      <c r="M116" s="8"/>
      <c r="N116" s="8"/>
      <c r="O116" s="8"/>
      <c r="P116" s="8"/>
      <c r="Q116" s="8"/>
      <c r="R116" s="8"/>
      <c r="S116" s="8"/>
      <c r="T116" s="8"/>
      <c r="U116" s="8"/>
      <c r="V116" s="8"/>
      <c r="W116" s="8"/>
      <c r="X116" s="8"/>
      <c r="Y116" s="8"/>
      <c r="Z116" s="8"/>
      <c r="AA116" s="8"/>
      <c r="AB116" s="8"/>
      <c r="AC116" s="8"/>
    </row>
    <row r="117" spans="1:29" ht="12.75" customHeight="1">
      <c r="A117" s="8"/>
      <c r="B117" s="8"/>
      <c r="C117" s="8"/>
      <c r="D117" s="9"/>
      <c r="E117" s="9"/>
      <c r="F117" s="9"/>
      <c r="G117" s="9"/>
      <c r="H117" s="9"/>
      <c r="I117" s="9"/>
      <c r="J117" s="9"/>
      <c r="K117" s="10"/>
      <c r="L117" s="10"/>
      <c r="M117" s="8"/>
      <c r="N117" s="8"/>
      <c r="O117" s="8"/>
      <c r="P117" s="8"/>
      <c r="Q117" s="8"/>
      <c r="R117" s="8"/>
      <c r="S117" s="8"/>
      <c r="T117" s="8"/>
      <c r="U117" s="8"/>
      <c r="V117" s="8"/>
      <c r="W117" s="8"/>
      <c r="X117" s="8"/>
      <c r="Y117" s="8"/>
      <c r="Z117" s="8"/>
      <c r="AA117" s="8"/>
      <c r="AB117" s="8"/>
      <c r="AC117" s="8"/>
    </row>
    <row r="118" spans="1:29" ht="12.75" customHeight="1">
      <c r="A118" s="8"/>
      <c r="B118" s="8"/>
      <c r="C118" s="8"/>
      <c r="D118" s="9"/>
      <c r="E118" s="9"/>
      <c r="F118" s="9"/>
      <c r="G118" s="9"/>
      <c r="H118" s="9"/>
      <c r="I118" s="9"/>
      <c r="J118" s="9"/>
      <c r="K118" s="10"/>
      <c r="L118" s="10"/>
      <c r="M118" s="8"/>
      <c r="N118" s="8"/>
      <c r="O118" s="8"/>
      <c r="P118" s="8"/>
      <c r="Q118" s="8"/>
      <c r="R118" s="8"/>
      <c r="S118" s="8"/>
      <c r="T118" s="8"/>
      <c r="U118" s="8"/>
      <c r="V118" s="8"/>
      <c r="W118" s="8"/>
      <c r="X118" s="8"/>
      <c r="Y118" s="8"/>
      <c r="Z118" s="8"/>
      <c r="AA118" s="8"/>
      <c r="AB118" s="8"/>
      <c r="AC118" s="8"/>
    </row>
    <row r="119" spans="1:29" ht="12.75" customHeight="1">
      <c r="A119" s="8"/>
      <c r="B119" s="8"/>
      <c r="C119" s="8"/>
      <c r="D119" s="9"/>
      <c r="E119" s="9"/>
      <c r="F119" s="9"/>
      <c r="G119" s="9"/>
      <c r="H119" s="9"/>
      <c r="I119" s="9"/>
      <c r="J119" s="9"/>
      <c r="K119" s="10"/>
      <c r="L119" s="10"/>
      <c r="M119" s="8"/>
      <c r="N119" s="8"/>
      <c r="O119" s="8"/>
      <c r="P119" s="8"/>
      <c r="Q119" s="8"/>
      <c r="R119" s="8"/>
      <c r="S119" s="8"/>
      <c r="T119" s="8"/>
      <c r="U119" s="8"/>
      <c r="V119" s="8"/>
      <c r="W119" s="8"/>
      <c r="X119" s="8"/>
      <c r="Y119" s="8"/>
      <c r="Z119" s="8"/>
      <c r="AA119" s="8"/>
      <c r="AB119" s="8"/>
      <c r="AC119" s="8"/>
    </row>
    <row r="120" spans="1:29" ht="12.75" customHeight="1">
      <c r="A120" s="8"/>
      <c r="B120" s="8"/>
      <c r="C120" s="8"/>
      <c r="D120" s="9"/>
      <c r="E120" s="9"/>
      <c r="F120" s="9"/>
      <c r="G120" s="9"/>
      <c r="H120" s="9"/>
      <c r="I120" s="9"/>
      <c r="J120" s="9"/>
      <c r="K120" s="10"/>
      <c r="L120" s="10"/>
      <c r="M120" s="8"/>
      <c r="N120" s="8"/>
      <c r="O120" s="8"/>
      <c r="P120" s="8"/>
      <c r="Q120" s="8"/>
      <c r="R120" s="8"/>
      <c r="S120" s="8"/>
      <c r="T120" s="8"/>
      <c r="U120" s="8"/>
      <c r="V120" s="8"/>
      <c r="W120" s="8"/>
      <c r="X120" s="8"/>
      <c r="Y120" s="8"/>
      <c r="Z120" s="8"/>
      <c r="AA120" s="8"/>
      <c r="AB120" s="8"/>
      <c r="AC120" s="8"/>
    </row>
    <row r="121" spans="1:29" ht="12.75" customHeight="1">
      <c r="A121" s="8"/>
      <c r="B121" s="8"/>
      <c r="C121" s="8"/>
      <c r="D121" s="9"/>
      <c r="E121" s="9"/>
      <c r="F121" s="9"/>
      <c r="G121" s="9"/>
      <c r="H121" s="9"/>
      <c r="I121" s="9"/>
      <c r="J121" s="9"/>
      <c r="K121" s="10"/>
      <c r="L121" s="10"/>
      <c r="M121" s="8"/>
      <c r="N121" s="8"/>
      <c r="O121" s="8"/>
      <c r="P121" s="8"/>
      <c r="Q121" s="8"/>
      <c r="R121" s="8"/>
      <c r="S121" s="8"/>
      <c r="T121" s="8"/>
      <c r="U121" s="8"/>
      <c r="V121" s="8"/>
      <c r="W121" s="8"/>
      <c r="X121" s="8"/>
      <c r="Y121" s="8"/>
      <c r="Z121" s="8"/>
      <c r="AA121" s="8"/>
      <c r="AB121" s="8"/>
      <c r="AC121" s="8"/>
    </row>
    <row r="122" spans="1:29" ht="12.75" customHeight="1">
      <c r="A122" s="8"/>
      <c r="B122" s="8"/>
      <c r="C122" s="8"/>
      <c r="D122" s="9"/>
      <c r="E122" s="9"/>
      <c r="F122" s="9"/>
      <c r="G122" s="9"/>
      <c r="H122" s="9"/>
      <c r="I122" s="9"/>
      <c r="J122" s="9"/>
      <c r="K122" s="10"/>
      <c r="L122" s="10"/>
      <c r="M122" s="8"/>
      <c r="N122" s="8"/>
      <c r="O122" s="8"/>
      <c r="P122" s="8"/>
      <c r="Q122" s="8"/>
      <c r="R122" s="8"/>
      <c r="S122" s="8"/>
      <c r="T122" s="8"/>
      <c r="U122" s="8"/>
      <c r="V122" s="8"/>
      <c r="W122" s="8"/>
      <c r="X122" s="8"/>
      <c r="Y122" s="8"/>
      <c r="Z122" s="8"/>
      <c r="AA122" s="8"/>
      <c r="AB122" s="8"/>
      <c r="AC122" s="8"/>
    </row>
    <row r="123" spans="1:29" ht="12.75" customHeight="1">
      <c r="A123" s="8"/>
      <c r="B123" s="8"/>
      <c r="C123" s="8"/>
      <c r="D123" s="9"/>
      <c r="E123" s="9"/>
      <c r="F123" s="9"/>
      <c r="G123" s="9"/>
      <c r="H123" s="9"/>
      <c r="I123" s="9"/>
      <c r="J123" s="9"/>
      <c r="K123" s="10"/>
      <c r="L123" s="10"/>
      <c r="M123" s="8"/>
      <c r="N123" s="8"/>
      <c r="O123" s="8"/>
      <c r="P123" s="8"/>
      <c r="Q123" s="8"/>
      <c r="R123" s="8"/>
      <c r="S123" s="8"/>
      <c r="T123" s="8"/>
      <c r="U123" s="8"/>
      <c r="V123" s="8"/>
      <c r="W123" s="8"/>
      <c r="X123" s="8"/>
      <c r="Y123" s="8"/>
      <c r="Z123" s="8"/>
      <c r="AA123" s="8"/>
      <c r="AB123" s="8"/>
      <c r="AC123" s="8"/>
    </row>
    <row r="124" spans="1:29" ht="12.75" customHeight="1">
      <c r="A124" s="8"/>
      <c r="B124" s="8"/>
      <c r="C124" s="8"/>
      <c r="D124" s="9"/>
      <c r="E124" s="9"/>
      <c r="F124" s="9"/>
      <c r="G124" s="9"/>
      <c r="H124" s="9"/>
      <c r="I124" s="9"/>
      <c r="J124" s="9"/>
      <c r="K124" s="10"/>
      <c r="L124" s="10"/>
      <c r="M124" s="8"/>
      <c r="N124" s="8"/>
      <c r="O124" s="8"/>
      <c r="P124" s="8"/>
      <c r="Q124" s="8"/>
      <c r="R124" s="8"/>
      <c r="S124" s="8"/>
      <c r="T124" s="8"/>
      <c r="U124" s="8"/>
      <c r="V124" s="8"/>
      <c r="W124" s="8"/>
      <c r="X124" s="8"/>
      <c r="Y124" s="8"/>
      <c r="Z124" s="8"/>
      <c r="AA124" s="8"/>
      <c r="AB124" s="8"/>
      <c r="AC124" s="8"/>
    </row>
    <row r="125" spans="1:29" ht="12.75" customHeight="1">
      <c r="A125" s="8"/>
      <c r="B125" s="8"/>
      <c r="C125" s="8"/>
      <c r="D125" s="9"/>
      <c r="E125" s="9"/>
      <c r="F125" s="9"/>
      <c r="G125" s="9"/>
      <c r="H125" s="9"/>
      <c r="I125" s="9"/>
      <c r="J125" s="9"/>
      <c r="K125" s="10"/>
      <c r="L125" s="10"/>
      <c r="M125" s="8"/>
      <c r="N125" s="8"/>
      <c r="O125" s="8"/>
      <c r="P125" s="8"/>
      <c r="Q125" s="8"/>
      <c r="R125" s="8"/>
      <c r="S125" s="8"/>
      <c r="T125" s="8"/>
      <c r="U125" s="8"/>
      <c r="V125" s="8"/>
      <c r="W125" s="8"/>
      <c r="X125" s="8"/>
      <c r="Y125" s="8"/>
      <c r="Z125" s="8"/>
      <c r="AA125" s="8"/>
      <c r="AB125" s="8"/>
      <c r="AC125" s="8"/>
    </row>
    <row r="126" spans="1:29" ht="12.75" customHeight="1">
      <c r="A126" s="8"/>
      <c r="B126" s="8"/>
      <c r="C126" s="8"/>
      <c r="D126" s="9"/>
      <c r="E126" s="9"/>
      <c r="F126" s="9"/>
      <c r="G126" s="9"/>
      <c r="H126" s="9"/>
      <c r="I126" s="9"/>
      <c r="J126" s="9"/>
      <c r="K126" s="10"/>
      <c r="L126" s="10"/>
      <c r="M126" s="8"/>
      <c r="N126" s="8"/>
      <c r="O126" s="8"/>
      <c r="P126" s="8"/>
      <c r="Q126" s="8"/>
      <c r="R126" s="8"/>
      <c r="S126" s="8"/>
      <c r="T126" s="8"/>
      <c r="U126" s="8"/>
      <c r="V126" s="8"/>
      <c r="W126" s="8"/>
      <c r="X126" s="8"/>
      <c r="Y126" s="8"/>
      <c r="Z126" s="8"/>
      <c r="AA126" s="8"/>
      <c r="AB126" s="8"/>
      <c r="AC126" s="8"/>
    </row>
    <row r="127" spans="1:29" ht="12.75" customHeight="1">
      <c r="A127" s="8"/>
      <c r="B127" s="8"/>
      <c r="C127" s="8"/>
      <c r="D127" s="9"/>
      <c r="E127" s="9"/>
      <c r="F127" s="9"/>
      <c r="G127" s="9"/>
      <c r="H127" s="9"/>
      <c r="I127" s="9"/>
      <c r="J127" s="9"/>
      <c r="K127" s="10"/>
      <c r="L127" s="10"/>
      <c r="M127" s="8"/>
      <c r="N127" s="8"/>
      <c r="O127" s="8"/>
      <c r="P127" s="8"/>
      <c r="Q127" s="8"/>
      <c r="R127" s="8"/>
      <c r="S127" s="8"/>
      <c r="T127" s="8"/>
      <c r="U127" s="8"/>
      <c r="V127" s="8"/>
      <c r="W127" s="8"/>
      <c r="X127" s="8"/>
      <c r="Y127" s="8"/>
      <c r="Z127" s="8"/>
      <c r="AA127" s="8"/>
      <c r="AB127" s="8"/>
      <c r="AC127" s="8"/>
    </row>
    <row r="128" spans="1:29" ht="12.75" customHeight="1">
      <c r="A128" s="8"/>
      <c r="B128" s="8"/>
      <c r="C128" s="8"/>
      <c r="D128" s="9"/>
      <c r="E128" s="9"/>
      <c r="F128" s="9"/>
      <c r="G128" s="9"/>
      <c r="H128" s="9"/>
      <c r="I128" s="9"/>
      <c r="J128" s="9"/>
      <c r="K128" s="10"/>
      <c r="L128" s="10"/>
      <c r="M128" s="8"/>
      <c r="N128" s="8"/>
      <c r="O128" s="8"/>
      <c r="P128" s="8"/>
      <c r="Q128" s="8"/>
      <c r="R128" s="8"/>
      <c r="S128" s="8"/>
      <c r="T128" s="8"/>
      <c r="U128" s="8"/>
      <c r="V128" s="8"/>
      <c r="W128" s="8"/>
      <c r="X128" s="8"/>
      <c r="Y128" s="8"/>
      <c r="Z128" s="8"/>
      <c r="AA128" s="8"/>
      <c r="AB128" s="8"/>
      <c r="AC128" s="8"/>
    </row>
    <row r="129" spans="1:29" ht="12.75" customHeight="1">
      <c r="A129" s="8"/>
      <c r="B129" s="8"/>
      <c r="C129" s="8"/>
      <c r="D129" s="9"/>
      <c r="E129" s="9"/>
      <c r="F129" s="9"/>
      <c r="G129" s="9"/>
      <c r="H129" s="9"/>
      <c r="I129" s="9"/>
      <c r="J129" s="9"/>
      <c r="K129" s="10"/>
      <c r="L129" s="10"/>
      <c r="M129" s="8"/>
      <c r="N129" s="8"/>
      <c r="O129" s="8"/>
      <c r="P129" s="8"/>
      <c r="Q129" s="8"/>
      <c r="R129" s="8"/>
      <c r="S129" s="8"/>
      <c r="T129" s="8"/>
      <c r="U129" s="8"/>
      <c r="V129" s="8"/>
      <c r="W129" s="8"/>
      <c r="X129" s="8"/>
      <c r="Y129" s="8"/>
      <c r="Z129" s="8"/>
      <c r="AA129" s="8"/>
      <c r="AB129" s="8"/>
      <c r="AC129" s="8"/>
    </row>
    <row r="130" spans="1:29" ht="12.75" customHeight="1">
      <c r="A130" s="8"/>
      <c r="B130" s="8"/>
      <c r="C130" s="8"/>
      <c r="D130" s="9"/>
      <c r="E130" s="9"/>
      <c r="F130" s="9"/>
      <c r="G130" s="9"/>
      <c r="H130" s="9"/>
      <c r="I130" s="9"/>
      <c r="J130" s="9"/>
      <c r="K130" s="10"/>
      <c r="L130" s="10"/>
      <c r="M130" s="8"/>
      <c r="N130" s="8"/>
      <c r="O130" s="8"/>
      <c r="P130" s="8"/>
      <c r="Q130" s="8"/>
      <c r="R130" s="8"/>
      <c r="S130" s="8"/>
      <c r="T130" s="8"/>
      <c r="U130" s="8"/>
      <c r="V130" s="8"/>
      <c r="W130" s="8"/>
      <c r="X130" s="8"/>
      <c r="Y130" s="8"/>
      <c r="Z130" s="8"/>
      <c r="AA130" s="8"/>
      <c r="AB130" s="8"/>
      <c r="AC130" s="8"/>
    </row>
    <row r="131" spans="1:29" ht="12.75" customHeight="1">
      <c r="A131" s="8"/>
      <c r="B131" s="8"/>
      <c r="C131" s="8"/>
      <c r="D131" s="9"/>
      <c r="E131" s="9"/>
      <c r="F131" s="9"/>
      <c r="G131" s="9"/>
      <c r="H131" s="9"/>
      <c r="I131" s="9"/>
      <c r="J131" s="9"/>
      <c r="K131" s="10"/>
      <c r="L131" s="10"/>
      <c r="M131" s="8"/>
      <c r="N131" s="8"/>
      <c r="O131" s="8"/>
      <c r="P131" s="8"/>
      <c r="Q131" s="8"/>
      <c r="R131" s="8"/>
      <c r="S131" s="8"/>
      <c r="T131" s="8"/>
      <c r="U131" s="8"/>
      <c r="V131" s="8"/>
      <c r="W131" s="8"/>
      <c r="X131" s="8"/>
      <c r="Y131" s="8"/>
      <c r="Z131" s="8"/>
      <c r="AA131" s="8"/>
      <c r="AB131" s="8"/>
      <c r="AC131" s="8"/>
    </row>
    <row r="132" spans="1:29" ht="12.75" customHeight="1">
      <c r="A132" s="8"/>
      <c r="B132" s="8"/>
      <c r="C132" s="8"/>
      <c r="D132" s="9"/>
      <c r="E132" s="9"/>
      <c r="F132" s="9"/>
      <c r="G132" s="9"/>
      <c r="H132" s="9"/>
      <c r="I132" s="9"/>
      <c r="J132" s="9"/>
      <c r="K132" s="10"/>
      <c r="L132" s="10"/>
      <c r="M132" s="8"/>
      <c r="N132" s="8"/>
      <c r="O132" s="8"/>
      <c r="P132" s="8"/>
      <c r="Q132" s="8"/>
      <c r="R132" s="8"/>
      <c r="S132" s="8"/>
      <c r="T132" s="8"/>
      <c r="U132" s="8"/>
      <c r="V132" s="8"/>
      <c r="W132" s="8"/>
      <c r="X132" s="8"/>
      <c r="Y132" s="8"/>
      <c r="Z132" s="8"/>
      <c r="AA132" s="8"/>
      <c r="AB132" s="8"/>
      <c r="AC132" s="8"/>
    </row>
    <row r="133" spans="1:29" ht="12.75" customHeight="1">
      <c r="A133" s="8"/>
      <c r="B133" s="8"/>
      <c r="C133" s="8"/>
      <c r="D133" s="9"/>
      <c r="E133" s="9"/>
      <c r="F133" s="9"/>
      <c r="G133" s="9"/>
      <c r="H133" s="9"/>
      <c r="I133" s="9"/>
      <c r="J133" s="9"/>
      <c r="K133" s="10"/>
      <c r="L133" s="10"/>
      <c r="M133" s="8"/>
      <c r="N133" s="8"/>
      <c r="O133" s="8"/>
      <c r="P133" s="8"/>
      <c r="Q133" s="8"/>
      <c r="R133" s="8"/>
      <c r="S133" s="8"/>
      <c r="T133" s="8"/>
      <c r="U133" s="8"/>
      <c r="V133" s="8"/>
      <c r="W133" s="8"/>
      <c r="X133" s="8"/>
      <c r="Y133" s="8"/>
      <c r="Z133" s="8"/>
      <c r="AA133" s="8"/>
      <c r="AB133" s="8"/>
      <c r="AC133" s="8"/>
    </row>
    <row r="134" spans="1:29" ht="12.75" customHeight="1">
      <c r="A134" s="8"/>
      <c r="B134" s="8"/>
      <c r="C134" s="8"/>
      <c r="D134" s="9"/>
      <c r="E134" s="9"/>
      <c r="F134" s="9"/>
      <c r="G134" s="9"/>
      <c r="H134" s="9"/>
      <c r="I134" s="9"/>
      <c r="J134" s="9"/>
      <c r="K134" s="10"/>
      <c r="L134" s="10"/>
      <c r="M134" s="8"/>
      <c r="N134" s="8"/>
      <c r="O134" s="8"/>
      <c r="P134" s="8"/>
      <c r="Q134" s="8"/>
      <c r="R134" s="8"/>
      <c r="S134" s="8"/>
      <c r="T134" s="8"/>
      <c r="U134" s="8"/>
      <c r="V134" s="8"/>
      <c r="W134" s="8"/>
      <c r="X134" s="8"/>
      <c r="Y134" s="8"/>
      <c r="Z134" s="8"/>
      <c r="AA134" s="8"/>
      <c r="AB134" s="8"/>
      <c r="AC134" s="8"/>
    </row>
    <row r="135" spans="1:29" ht="12.75" customHeight="1">
      <c r="A135" s="8"/>
      <c r="B135" s="8"/>
      <c r="C135" s="8"/>
      <c r="D135" s="9"/>
      <c r="E135" s="9"/>
      <c r="F135" s="9"/>
      <c r="G135" s="9"/>
      <c r="H135" s="9"/>
      <c r="I135" s="9"/>
      <c r="J135" s="9"/>
      <c r="K135" s="10"/>
      <c r="L135" s="10"/>
      <c r="M135" s="8"/>
      <c r="N135" s="8"/>
      <c r="O135" s="8"/>
      <c r="P135" s="8"/>
      <c r="Q135" s="8"/>
      <c r="R135" s="8"/>
      <c r="S135" s="8"/>
      <c r="T135" s="8"/>
      <c r="U135" s="8"/>
      <c r="V135" s="8"/>
      <c r="W135" s="8"/>
      <c r="X135" s="8"/>
      <c r="Y135" s="8"/>
      <c r="Z135" s="8"/>
      <c r="AA135" s="8"/>
      <c r="AB135" s="8"/>
      <c r="AC135" s="8"/>
    </row>
    <row r="136" spans="1:29" ht="12.75" customHeight="1">
      <c r="A136" s="8"/>
      <c r="B136" s="8"/>
      <c r="C136" s="8"/>
      <c r="D136" s="9"/>
      <c r="E136" s="9"/>
      <c r="F136" s="9"/>
      <c r="G136" s="9"/>
      <c r="H136" s="9"/>
      <c r="I136" s="9"/>
      <c r="J136" s="9"/>
      <c r="K136" s="10"/>
      <c r="L136" s="10"/>
      <c r="M136" s="8"/>
      <c r="N136" s="8"/>
      <c r="O136" s="8"/>
      <c r="P136" s="8"/>
      <c r="Q136" s="8"/>
      <c r="R136" s="8"/>
      <c r="S136" s="8"/>
      <c r="T136" s="8"/>
      <c r="U136" s="8"/>
      <c r="V136" s="8"/>
      <c r="W136" s="8"/>
      <c r="X136" s="8"/>
      <c r="Y136" s="8"/>
      <c r="Z136" s="8"/>
      <c r="AA136" s="8"/>
      <c r="AB136" s="8"/>
      <c r="AC136" s="8"/>
    </row>
    <row r="137" spans="1:29" ht="12.75" customHeight="1">
      <c r="A137" s="8"/>
      <c r="B137" s="8"/>
      <c r="C137" s="8"/>
      <c r="D137" s="9"/>
      <c r="E137" s="9"/>
      <c r="F137" s="9"/>
      <c r="G137" s="9"/>
      <c r="H137" s="9"/>
      <c r="I137" s="9"/>
      <c r="J137" s="9"/>
      <c r="K137" s="10"/>
      <c r="L137" s="10"/>
      <c r="M137" s="8"/>
      <c r="N137" s="8"/>
      <c r="O137" s="8"/>
      <c r="P137" s="8"/>
      <c r="Q137" s="8"/>
      <c r="R137" s="8"/>
      <c r="S137" s="8"/>
      <c r="T137" s="8"/>
      <c r="U137" s="8"/>
      <c r="V137" s="8"/>
      <c r="W137" s="8"/>
      <c r="X137" s="8"/>
      <c r="Y137" s="8"/>
      <c r="Z137" s="8"/>
      <c r="AA137" s="8"/>
      <c r="AB137" s="8"/>
      <c r="AC137" s="8"/>
    </row>
    <row r="138" spans="1:29" ht="12.75" customHeight="1">
      <c r="A138" s="8"/>
      <c r="B138" s="8"/>
      <c r="C138" s="8"/>
      <c r="D138" s="9"/>
      <c r="E138" s="9"/>
      <c r="F138" s="9"/>
      <c r="G138" s="9"/>
      <c r="H138" s="9"/>
      <c r="I138" s="9"/>
      <c r="J138" s="9"/>
      <c r="K138" s="10"/>
      <c r="L138" s="10"/>
      <c r="M138" s="8"/>
      <c r="N138" s="8"/>
      <c r="O138" s="8"/>
      <c r="P138" s="8"/>
      <c r="Q138" s="8"/>
      <c r="R138" s="8"/>
      <c r="S138" s="8"/>
      <c r="T138" s="8"/>
      <c r="U138" s="8"/>
      <c r="V138" s="8"/>
      <c r="W138" s="8"/>
      <c r="X138" s="8"/>
      <c r="Y138" s="8"/>
      <c r="Z138" s="8"/>
      <c r="AA138" s="8"/>
      <c r="AB138" s="8"/>
      <c r="AC138" s="8"/>
    </row>
    <row r="139" spans="1:29" ht="12.75" customHeight="1">
      <c r="A139" s="8"/>
      <c r="B139" s="8"/>
      <c r="C139" s="8"/>
      <c r="D139" s="9"/>
      <c r="E139" s="9"/>
      <c r="F139" s="9"/>
      <c r="G139" s="9"/>
      <c r="H139" s="9"/>
      <c r="I139" s="9"/>
      <c r="J139" s="9"/>
      <c r="K139" s="10"/>
      <c r="L139" s="10"/>
      <c r="M139" s="8"/>
      <c r="N139" s="8"/>
      <c r="O139" s="8"/>
      <c r="P139" s="8"/>
      <c r="Q139" s="8"/>
      <c r="R139" s="8"/>
      <c r="S139" s="8"/>
      <c r="T139" s="8"/>
      <c r="U139" s="8"/>
      <c r="V139" s="8"/>
      <c r="W139" s="8"/>
      <c r="X139" s="8"/>
      <c r="Y139" s="8"/>
      <c r="Z139" s="8"/>
      <c r="AA139" s="8"/>
      <c r="AB139" s="8"/>
      <c r="AC139" s="8"/>
    </row>
    <row r="140" spans="1:29" ht="12.75" customHeight="1">
      <c r="A140" s="8"/>
      <c r="B140" s="8"/>
      <c r="C140" s="8"/>
      <c r="D140" s="9"/>
      <c r="E140" s="9"/>
      <c r="F140" s="9"/>
      <c r="G140" s="9"/>
      <c r="H140" s="9"/>
      <c r="I140" s="9"/>
      <c r="J140" s="9"/>
      <c r="K140" s="10"/>
      <c r="L140" s="10"/>
      <c r="M140" s="8"/>
      <c r="N140" s="8"/>
      <c r="O140" s="8"/>
      <c r="P140" s="8"/>
      <c r="Q140" s="8"/>
      <c r="R140" s="8"/>
      <c r="S140" s="8"/>
      <c r="T140" s="8"/>
      <c r="U140" s="8"/>
      <c r="V140" s="8"/>
      <c r="W140" s="8"/>
      <c r="X140" s="8"/>
      <c r="Y140" s="8"/>
      <c r="Z140" s="8"/>
      <c r="AA140" s="8"/>
      <c r="AB140" s="8"/>
      <c r="AC140" s="8"/>
    </row>
    <row r="141" spans="1:29" ht="12.75" customHeight="1">
      <c r="A141" s="8"/>
      <c r="B141" s="8"/>
      <c r="C141" s="8"/>
      <c r="D141" s="9"/>
      <c r="E141" s="9"/>
      <c r="F141" s="9"/>
      <c r="G141" s="9"/>
      <c r="H141" s="9"/>
      <c r="I141" s="9"/>
      <c r="J141" s="9"/>
      <c r="K141" s="10"/>
      <c r="L141" s="10"/>
      <c r="M141" s="8"/>
      <c r="N141" s="8"/>
      <c r="O141" s="8"/>
      <c r="P141" s="8"/>
      <c r="Q141" s="8"/>
      <c r="R141" s="8"/>
      <c r="S141" s="8"/>
      <c r="T141" s="8"/>
      <c r="U141" s="8"/>
      <c r="V141" s="8"/>
      <c r="W141" s="8"/>
      <c r="X141" s="8"/>
      <c r="Y141" s="8"/>
      <c r="Z141" s="8"/>
      <c r="AA141" s="8"/>
      <c r="AB141" s="8"/>
      <c r="AC141" s="8"/>
    </row>
    <row r="142" spans="1:29" ht="12.75" customHeight="1">
      <c r="A142" s="8"/>
      <c r="B142" s="8"/>
      <c r="C142" s="8"/>
      <c r="D142" s="9"/>
      <c r="E142" s="9"/>
      <c r="F142" s="9"/>
      <c r="G142" s="9"/>
      <c r="H142" s="9"/>
      <c r="I142" s="9"/>
      <c r="J142" s="9"/>
      <c r="K142" s="10"/>
      <c r="L142" s="10"/>
      <c r="M142" s="8"/>
      <c r="N142" s="8"/>
      <c r="O142" s="8"/>
      <c r="P142" s="8"/>
      <c r="Q142" s="8"/>
      <c r="R142" s="8"/>
      <c r="S142" s="8"/>
      <c r="T142" s="8"/>
      <c r="U142" s="8"/>
      <c r="V142" s="8"/>
      <c r="W142" s="8"/>
      <c r="X142" s="8"/>
      <c r="Y142" s="8"/>
      <c r="Z142" s="8"/>
      <c r="AA142" s="8"/>
      <c r="AB142" s="8"/>
      <c r="AC142" s="8"/>
    </row>
    <row r="143" spans="1:29" ht="12.75" customHeight="1">
      <c r="A143" s="8"/>
      <c r="B143" s="8"/>
      <c r="C143" s="8"/>
      <c r="D143" s="9"/>
      <c r="E143" s="9"/>
      <c r="F143" s="9"/>
      <c r="G143" s="9"/>
      <c r="H143" s="9"/>
      <c r="I143" s="9"/>
      <c r="J143" s="9"/>
      <c r="K143" s="10"/>
      <c r="L143" s="10"/>
      <c r="M143" s="8"/>
      <c r="N143" s="8"/>
      <c r="O143" s="8"/>
      <c r="P143" s="8"/>
      <c r="Q143" s="8"/>
      <c r="R143" s="8"/>
      <c r="S143" s="8"/>
      <c r="T143" s="8"/>
      <c r="U143" s="8"/>
      <c r="V143" s="8"/>
      <c r="W143" s="8"/>
      <c r="X143" s="8"/>
      <c r="Y143" s="8"/>
      <c r="Z143" s="8"/>
      <c r="AA143" s="8"/>
      <c r="AB143" s="8"/>
      <c r="AC143" s="8"/>
    </row>
    <row r="144" spans="1:29" ht="12.75" customHeight="1">
      <c r="A144" s="8"/>
      <c r="B144" s="8"/>
      <c r="C144" s="8"/>
      <c r="D144" s="9"/>
      <c r="E144" s="9"/>
      <c r="F144" s="9"/>
      <c r="G144" s="9"/>
      <c r="H144" s="9"/>
      <c r="I144" s="9"/>
      <c r="J144" s="9"/>
      <c r="K144" s="10"/>
      <c r="L144" s="10"/>
      <c r="M144" s="8"/>
      <c r="N144" s="8"/>
      <c r="O144" s="8"/>
      <c r="P144" s="8"/>
      <c r="Q144" s="8"/>
      <c r="R144" s="8"/>
      <c r="S144" s="8"/>
      <c r="T144" s="8"/>
      <c r="U144" s="8"/>
      <c r="V144" s="8"/>
      <c r="W144" s="8"/>
      <c r="X144" s="8"/>
      <c r="Y144" s="8"/>
      <c r="Z144" s="8"/>
      <c r="AA144" s="8"/>
      <c r="AB144" s="8"/>
      <c r="AC144" s="8"/>
    </row>
    <row r="145" spans="1:29" ht="12.75" customHeight="1">
      <c r="A145" s="8"/>
      <c r="B145" s="8"/>
      <c r="C145" s="8"/>
      <c r="D145" s="9"/>
      <c r="E145" s="9"/>
      <c r="F145" s="9"/>
      <c r="G145" s="9"/>
      <c r="H145" s="9"/>
      <c r="I145" s="9"/>
      <c r="J145" s="9"/>
      <c r="K145" s="10"/>
      <c r="L145" s="10"/>
      <c r="M145" s="8"/>
      <c r="N145" s="8"/>
      <c r="O145" s="8"/>
      <c r="P145" s="8"/>
      <c r="Q145" s="8"/>
      <c r="R145" s="8"/>
      <c r="S145" s="8"/>
      <c r="T145" s="8"/>
      <c r="U145" s="8"/>
      <c r="V145" s="8"/>
      <c r="W145" s="8"/>
      <c r="X145" s="8"/>
      <c r="Y145" s="8"/>
      <c r="Z145" s="8"/>
      <c r="AA145" s="8"/>
      <c r="AB145" s="8"/>
      <c r="AC145" s="8"/>
    </row>
    <row r="146" spans="1:29" ht="12.75" customHeight="1">
      <c r="A146" s="8"/>
      <c r="B146" s="8"/>
      <c r="C146" s="8"/>
      <c r="D146" s="9"/>
      <c r="E146" s="9"/>
      <c r="F146" s="9"/>
      <c r="G146" s="9"/>
      <c r="H146" s="9"/>
      <c r="I146" s="9"/>
      <c r="J146" s="9"/>
      <c r="K146" s="10"/>
      <c r="L146" s="10"/>
      <c r="M146" s="8"/>
      <c r="N146" s="8"/>
      <c r="O146" s="8"/>
      <c r="P146" s="8"/>
      <c r="Q146" s="8"/>
      <c r="R146" s="8"/>
      <c r="S146" s="8"/>
      <c r="T146" s="8"/>
      <c r="U146" s="8"/>
      <c r="V146" s="8"/>
      <c r="W146" s="8"/>
      <c r="X146" s="8"/>
      <c r="Y146" s="8"/>
      <c r="Z146" s="8"/>
      <c r="AA146" s="8"/>
      <c r="AB146" s="8"/>
      <c r="AC146" s="8"/>
    </row>
    <row r="147" spans="1:29" ht="12.75" customHeight="1">
      <c r="A147" s="8"/>
      <c r="B147" s="8"/>
      <c r="C147" s="8"/>
      <c r="D147" s="9"/>
      <c r="E147" s="9"/>
      <c r="F147" s="9"/>
      <c r="G147" s="9"/>
      <c r="H147" s="9"/>
      <c r="I147" s="9"/>
      <c r="J147" s="9"/>
      <c r="K147" s="10"/>
      <c r="L147" s="10"/>
      <c r="M147" s="8"/>
      <c r="N147" s="8"/>
      <c r="O147" s="8"/>
      <c r="P147" s="8"/>
      <c r="Q147" s="8"/>
      <c r="R147" s="8"/>
      <c r="S147" s="8"/>
      <c r="T147" s="8"/>
      <c r="U147" s="8"/>
      <c r="V147" s="8"/>
      <c r="W147" s="8"/>
      <c r="X147" s="8"/>
      <c r="Y147" s="8"/>
      <c r="Z147" s="8"/>
      <c r="AA147" s="8"/>
      <c r="AB147" s="8"/>
      <c r="AC147" s="8"/>
    </row>
    <row r="148" spans="1:29" ht="12.75" customHeight="1">
      <c r="A148" s="8"/>
      <c r="B148" s="8"/>
      <c r="C148" s="8"/>
      <c r="D148" s="9"/>
      <c r="E148" s="9"/>
      <c r="F148" s="9"/>
      <c r="G148" s="9"/>
      <c r="H148" s="9"/>
      <c r="I148" s="9"/>
      <c r="J148" s="9"/>
      <c r="K148" s="10"/>
      <c r="L148" s="10"/>
      <c r="M148" s="8"/>
      <c r="N148" s="8"/>
      <c r="O148" s="8"/>
      <c r="P148" s="8"/>
      <c r="Q148" s="8"/>
      <c r="R148" s="8"/>
      <c r="S148" s="8"/>
      <c r="T148" s="8"/>
      <c r="U148" s="8"/>
      <c r="V148" s="8"/>
      <c r="W148" s="8"/>
      <c r="X148" s="8"/>
      <c r="Y148" s="8"/>
      <c r="Z148" s="8"/>
      <c r="AA148" s="8"/>
      <c r="AB148" s="8"/>
      <c r="AC148" s="8"/>
    </row>
    <row r="149" spans="1:29" ht="12.75" customHeight="1">
      <c r="A149" s="8"/>
      <c r="B149" s="8"/>
      <c r="C149" s="8"/>
      <c r="D149" s="9"/>
      <c r="E149" s="9"/>
      <c r="F149" s="9"/>
      <c r="G149" s="9"/>
      <c r="H149" s="9"/>
      <c r="I149" s="9"/>
      <c r="J149" s="9"/>
      <c r="K149" s="10"/>
      <c r="L149" s="10"/>
      <c r="M149" s="8"/>
      <c r="N149" s="8"/>
      <c r="O149" s="8"/>
      <c r="P149" s="8"/>
      <c r="Q149" s="8"/>
      <c r="R149" s="8"/>
      <c r="S149" s="8"/>
      <c r="T149" s="8"/>
      <c r="U149" s="8"/>
      <c r="V149" s="8"/>
      <c r="W149" s="8"/>
      <c r="X149" s="8"/>
      <c r="Y149" s="8"/>
      <c r="Z149" s="8"/>
      <c r="AA149" s="8"/>
      <c r="AB149" s="8"/>
      <c r="AC149" s="8"/>
    </row>
    <row r="150" spans="1:29" ht="12.75" customHeight="1">
      <c r="A150" s="8"/>
      <c r="B150" s="8"/>
      <c r="C150" s="8"/>
      <c r="D150" s="9"/>
      <c r="E150" s="9"/>
      <c r="F150" s="9"/>
      <c r="G150" s="9"/>
      <c r="H150" s="9"/>
      <c r="I150" s="9"/>
      <c r="J150" s="9"/>
      <c r="K150" s="10"/>
      <c r="L150" s="10"/>
      <c r="M150" s="8"/>
      <c r="N150" s="8"/>
      <c r="O150" s="8"/>
      <c r="P150" s="8"/>
      <c r="Q150" s="8"/>
      <c r="R150" s="8"/>
      <c r="S150" s="8"/>
      <c r="T150" s="8"/>
      <c r="U150" s="8"/>
      <c r="V150" s="8"/>
      <c r="W150" s="8"/>
      <c r="X150" s="8"/>
      <c r="Y150" s="8"/>
      <c r="Z150" s="8"/>
      <c r="AA150" s="8"/>
      <c r="AB150" s="8"/>
      <c r="AC150" s="8"/>
    </row>
    <row r="151" spans="1:29" ht="12.75" customHeight="1">
      <c r="A151" s="8"/>
      <c r="B151" s="8"/>
      <c r="C151" s="8"/>
      <c r="D151" s="9"/>
      <c r="E151" s="9"/>
      <c r="F151" s="9"/>
      <c r="G151" s="9"/>
      <c r="H151" s="9"/>
      <c r="I151" s="9"/>
      <c r="J151" s="9"/>
      <c r="K151" s="10"/>
      <c r="L151" s="10"/>
      <c r="M151" s="8"/>
      <c r="N151" s="8"/>
      <c r="O151" s="8"/>
      <c r="P151" s="8"/>
      <c r="Q151" s="8"/>
      <c r="R151" s="8"/>
      <c r="S151" s="8"/>
      <c r="T151" s="8"/>
      <c r="U151" s="8"/>
      <c r="V151" s="8"/>
      <c r="W151" s="8"/>
      <c r="X151" s="8"/>
      <c r="Y151" s="8"/>
      <c r="Z151" s="8"/>
      <c r="AA151" s="8"/>
      <c r="AB151" s="8"/>
      <c r="AC151" s="8"/>
    </row>
    <row r="152" spans="1:29" ht="12.75" customHeight="1">
      <c r="A152" s="8"/>
      <c r="B152" s="8"/>
      <c r="C152" s="8"/>
      <c r="D152" s="9"/>
      <c r="E152" s="9"/>
      <c r="F152" s="9"/>
      <c r="G152" s="9"/>
      <c r="H152" s="9"/>
      <c r="I152" s="9"/>
      <c r="J152" s="9"/>
      <c r="K152" s="10"/>
      <c r="L152" s="10"/>
      <c r="M152" s="8"/>
      <c r="N152" s="8"/>
      <c r="O152" s="8"/>
      <c r="P152" s="8"/>
      <c r="Q152" s="8"/>
      <c r="R152" s="8"/>
      <c r="S152" s="8"/>
      <c r="T152" s="8"/>
      <c r="U152" s="8"/>
      <c r="V152" s="8"/>
      <c r="W152" s="8"/>
      <c r="X152" s="8"/>
      <c r="Y152" s="8"/>
      <c r="Z152" s="8"/>
      <c r="AA152" s="8"/>
      <c r="AB152" s="8"/>
      <c r="AC152" s="8"/>
    </row>
    <row r="153" spans="1:29" ht="12.75" customHeight="1">
      <c r="A153" s="8"/>
      <c r="B153" s="8"/>
      <c r="C153" s="8"/>
      <c r="D153" s="9"/>
      <c r="E153" s="9"/>
      <c r="F153" s="9"/>
      <c r="G153" s="9"/>
      <c r="H153" s="9"/>
      <c r="I153" s="9"/>
      <c r="J153" s="9"/>
      <c r="K153" s="10"/>
      <c r="L153" s="10"/>
      <c r="M153" s="8"/>
      <c r="N153" s="8"/>
      <c r="O153" s="8"/>
      <c r="P153" s="8"/>
      <c r="Q153" s="8"/>
      <c r="R153" s="8"/>
      <c r="S153" s="8"/>
      <c r="T153" s="8"/>
      <c r="U153" s="8"/>
      <c r="V153" s="8"/>
      <c r="W153" s="8"/>
      <c r="X153" s="8"/>
      <c r="Y153" s="8"/>
      <c r="Z153" s="8"/>
      <c r="AA153" s="8"/>
      <c r="AB153" s="8"/>
      <c r="AC153" s="8"/>
    </row>
    <row r="154" spans="1:29" ht="12.75" customHeight="1">
      <c r="A154" s="8"/>
      <c r="B154" s="8"/>
      <c r="C154" s="8"/>
      <c r="D154" s="9"/>
      <c r="E154" s="9"/>
      <c r="F154" s="9"/>
      <c r="G154" s="9"/>
      <c r="H154" s="9"/>
      <c r="I154" s="9"/>
      <c r="J154" s="9"/>
      <c r="K154" s="10"/>
      <c r="L154" s="10"/>
      <c r="M154" s="8"/>
      <c r="N154" s="8"/>
      <c r="O154" s="8"/>
      <c r="P154" s="8"/>
      <c r="Q154" s="8"/>
      <c r="R154" s="8"/>
      <c r="S154" s="8"/>
      <c r="T154" s="8"/>
      <c r="U154" s="8"/>
      <c r="V154" s="8"/>
      <c r="W154" s="8"/>
      <c r="X154" s="8"/>
      <c r="Y154" s="8"/>
      <c r="Z154" s="8"/>
      <c r="AA154" s="8"/>
      <c r="AB154" s="8"/>
      <c r="AC154" s="8"/>
    </row>
    <row r="155" spans="1:29" ht="12.75" customHeight="1">
      <c r="A155" s="8"/>
      <c r="B155" s="8"/>
      <c r="C155" s="8"/>
      <c r="D155" s="9"/>
      <c r="E155" s="9"/>
      <c r="F155" s="9"/>
      <c r="G155" s="9"/>
      <c r="H155" s="9"/>
      <c r="I155" s="9"/>
      <c r="J155" s="9"/>
      <c r="K155" s="10"/>
      <c r="L155" s="10"/>
      <c r="M155" s="8"/>
      <c r="N155" s="8"/>
      <c r="O155" s="8"/>
      <c r="P155" s="8"/>
      <c r="Q155" s="8"/>
      <c r="R155" s="8"/>
      <c r="S155" s="8"/>
      <c r="T155" s="8"/>
      <c r="U155" s="8"/>
      <c r="V155" s="8"/>
      <c r="W155" s="8"/>
      <c r="X155" s="8"/>
      <c r="Y155" s="8"/>
      <c r="Z155" s="8"/>
      <c r="AA155" s="8"/>
      <c r="AB155" s="8"/>
      <c r="AC155" s="8"/>
    </row>
    <row r="156" spans="1:29" ht="12.75" customHeight="1">
      <c r="A156" s="8"/>
      <c r="B156" s="8"/>
      <c r="C156" s="8"/>
      <c r="D156" s="9"/>
      <c r="E156" s="9"/>
      <c r="F156" s="9"/>
      <c r="G156" s="9"/>
      <c r="H156" s="9"/>
      <c r="I156" s="9"/>
      <c r="J156" s="9"/>
      <c r="K156" s="10"/>
      <c r="L156" s="10"/>
      <c r="M156" s="8"/>
      <c r="N156" s="8"/>
      <c r="O156" s="8"/>
      <c r="P156" s="8"/>
      <c r="Q156" s="8"/>
      <c r="R156" s="8"/>
      <c r="S156" s="8"/>
      <c r="T156" s="8"/>
      <c r="U156" s="8"/>
      <c r="V156" s="8"/>
      <c r="W156" s="8"/>
      <c r="X156" s="8"/>
      <c r="Y156" s="8"/>
      <c r="Z156" s="8"/>
      <c r="AA156" s="8"/>
      <c r="AB156" s="8"/>
      <c r="AC156" s="8"/>
    </row>
    <row r="157" spans="1:29" ht="12.75" customHeight="1">
      <c r="A157" s="8"/>
      <c r="B157" s="8"/>
      <c r="C157" s="8"/>
      <c r="D157" s="9"/>
      <c r="E157" s="9"/>
      <c r="F157" s="9"/>
      <c r="G157" s="9"/>
      <c r="H157" s="9"/>
      <c r="I157" s="9"/>
      <c r="J157" s="9"/>
      <c r="K157" s="10"/>
      <c r="L157" s="10"/>
      <c r="M157" s="8"/>
      <c r="N157" s="8"/>
      <c r="O157" s="8"/>
      <c r="P157" s="8"/>
      <c r="Q157" s="8"/>
      <c r="R157" s="8"/>
      <c r="S157" s="8"/>
      <c r="T157" s="8"/>
      <c r="U157" s="8"/>
      <c r="V157" s="8"/>
      <c r="W157" s="8"/>
      <c r="X157" s="8"/>
      <c r="Y157" s="8"/>
      <c r="Z157" s="8"/>
      <c r="AA157" s="8"/>
      <c r="AB157" s="8"/>
      <c r="AC157" s="8"/>
    </row>
    <row r="158" spans="1:29" ht="12.75" customHeight="1">
      <c r="A158" s="8"/>
      <c r="B158" s="8"/>
      <c r="C158" s="8"/>
      <c r="D158" s="9"/>
      <c r="E158" s="9"/>
      <c r="F158" s="9"/>
      <c r="G158" s="9"/>
      <c r="H158" s="9"/>
      <c r="I158" s="9"/>
      <c r="J158" s="9"/>
      <c r="K158" s="10"/>
      <c r="L158" s="10"/>
      <c r="M158" s="8"/>
      <c r="N158" s="8"/>
      <c r="O158" s="8"/>
      <c r="P158" s="8"/>
      <c r="Q158" s="8"/>
      <c r="R158" s="8"/>
      <c r="S158" s="8"/>
      <c r="T158" s="8"/>
      <c r="U158" s="8"/>
      <c r="V158" s="8"/>
      <c r="W158" s="8"/>
      <c r="X158" s="8"/>
      <c r="Y158" s="8"/>
      <c r="Z158" s="8"/>
      <c r="AA158" s="8"/>
      <c r="AB158" s="8"/>
      <c r="AC158" s="8"/>
    </row>
    <row r="159" spans="1:29" ht="12.75" customHeight="1">
      <c r="A159" s="8"/>
      <c r="B159" s="8"/>
      <c r="C159" s="8"/>
      <c r="D159" s="9"/>
      <c r="E159" s="9"/>
      <c r="F159" s="9"/>
      <c r="G159" s="9"/>
      <c r="H159" s="9"/>
      <c r="I159" s="9"/>
      <c r="J159" s="9"/>
      <c r="K159" s="10"/>
      <c r="L159" s="10"/>
      <c r="M159" s="8"/>
      <c r="N159" s="8"/>
      <c r="O159" s="8"/>
      <c r="P159" s="8"/>
      <c r="Q159" s="8"/>
      <c r="R159" s="8"/>
      <c r="S159" s="8"/>
      <c r="T159" s="8"/>
      <c r="U159" s="8"/>
      <c r="V159" s="8"/>
      <c r="W159" s="8"/>
      <c r="X159" s="8"/>
      <c r="Y159" s="8"/>
      <c r="Z159" s="8"/>
      <c r="AA159" s="8"/>
      <c r="AB159" s="8"/>
      <c r="AC159" s="8"/>
    </row>
    <row r="160" spans="1:29" ht="12.75" customHeight="1">
      <c r="A160" s="8"/>
      <c r="B160" s="8"/>
      <c r="C160" s="8"/>
      <c r="D160" s="9"/>
      <c r="E160" s="9"/>
      <c r="F160" s="9"/>
      <c r="G160" s="9"/>
      <c r="H160" s="9"/>
      <c r="I160" s="9"/>
      <c r="J160" s="9"/>
      <c r="K160" s="10"/>
      <c r="L160" s="10"/>
      <c r="M160" s="8"/>
      <c r="N160" s="8"/>
      <c r="O160" s="8"/>
      <c r="P160" s="8"/>
      <c r="Q160" s="8"/>
      <c r="R160" s="8"/>
      <c r="S160" s="8"/>
      <c r="T160" s="8"/>
      <c r="U160" s="8"/>
      <c r="V160" s="8"/>
      <c r="W160" s="8"/>
      <c r="X160" s="8"/>
      <c r="Y160" s="8"/>
      <c r="Z160" s="8"/>
      <c r="AA160" s="8"/>
      <c r="AB160" s="8"/>
      <c r="AC160" s="8"/>
    </row>
    <row r="161" spans="1:29" ht="12.75" customHeight="1">
      <c r="A161" s="8"/>
      <c r="B161" s="8"/>
      <c r="C161" s="8"/>
      <c r="D161" s="9"/>
      <c r="E161" s="9"/>
      <c r="F161" s="9"/>
      <c r="G161" s="9"/>
      <c r="H161" s="9"/>
      <c r="I161" s="9"/>
      <c r="J161" s="9"/>
      <c r="K161" s="10"/>
      <c r="L161" s="10"/>
      <c r="M161" s="8"/>
      <c r="N161" s="8"/>
      <c r="O161" s="8"/>
      <c r="P161" s="8"/>
      <c r="Q161" s="8"/>
      <c r="R161" s="8"/>
      <c r="S161" s="8"/>
      <c r="T161" s="8"/>
      <c r="U161" s="8"/>
      <c r="V161" s="8"/>
      <c r="W161" s="8"/>
      <c r="X161" s="8"/>
      <c r="Y161" s="8"/>
      <c r="Z161" s="8"/>
      <c r="AA161" s="8"/>
      <c r="AB161" s="8"/>
      <c r="AC161" s="8"/>
    </row>
    <row r="162" spans="1:29" ht="12.75" customHeight="1">
      <c r="A162" s="8"/>
      <c r="B162" s="8"/>
      <c r="C162" s="8"/>
      <c r="D162" s="9"/>
      <c r="E162" s="9"/>
      <c r="F162" s="9"/>
      <c r="G162" s="9"/>
      <c r="H162" s="9"/>
      <c r="I162" s="9"/>
      <c r="J162" s="9"/>
      <c r="K162" s="10"/>
      <c r="L162" s="10"/>
      <c r="M162" s="8"/>
      <c r="N162" s="8"/>
      <c r="O162" s="8"/>
      <c r="P162" s="8"/>
      <c r="Q162" s="8"/>
      <c r="R162" s="8"/>
      <c r="S162" s="8"/>
      <c r="T162" s="8"/>
      <c r="U162" s="8"/>
      <c r="V162" s="8"/>
      <c r="W162" s="8"/>
      <c r="X162" s="8"/>
      <c r="Y162" s="8"/>
      <c r="Z162" s="8"/>
      <c r="AA162" s="8"/>
      <c r="AB162" s="8"/>
      <c r="AC162" s="8"/>
    </row>
    <row r="163" spans="1:29" ht="12.75" customHeight="1">
      <c r="A163" s="8"/>
      <c r="B163" s="8"/>
      <c r="C163" s="8"/>
      <c r="D163" s="9"/>
      <c r="E163" s="9"/>
      <c r="F163" s="9"/>
      <c r="G163" s="9"/>
      <c r="H163" s="9"/>
      <c r="I163" s="9"/>
      <c r="J163" s="9"/>
      <c r="K163" s="10"/>
      <c r="L163" s="10"/>
      <c r="M163" s="8"/>
      <c r="N163" s="8"/>
      <c r="O163" s="8"/>
      <c r="P163" s="8"/>
      <c r="Q163" s="8"/>
      <c r="R163" s="8"/>
      <c r="S163" s="8"/>
      <c r="T163" s="8"/>
      <c r="U163" s="8"/>
      <c r="V163" s="8"/>
      <c r="W163" s="8"/>
      <c r="X163" s="8"/>
      <c r="Y163" s="8"/>
      <c r="Z163" s="8"/>
      <c r="AA163" s="8"/>
      <c r="AB163" s="8"/>
      <c r="AC163" s="8"/>
    </row>
    <row r="164" spans="1:29" ht="12.75" customHeight="1">
      <c r="A164" s="8"/>
      <c r="B164" s="8"/>
      <c r="C164" s="8"/>
      <c r="D164" s="9"/>
      <c r="E164" s="9"/>
      <c r="F164" s="9"/>
      <c r="G164" s="9"/>
      <c r="H164" s="9"/>
      <c r="I164" s="9"/>
      <c r="J164" s="9"/>
      <c r="K164" s="10"/>
      <c r="L164" s="10"/>
      <c r="M164" s="8"/>
      <c r="N164" s="8"/>
      <c r="O164" s="8"/>
      <c r="P164" s="8"/>
      <c r="Q164" s="8"/>
      <c r="R164" s="8"/>
      <c r="S164" s="8"/>
      <c r="T164" s="8"/>
      <c r="U164" s="8"/>
      <c r="V164" s="8"/>
      <c r="W164" s="8"/>
      <c r="X164" s="8"/>
      <c r="Y164" s="8"/>
      <c r="Z164" s="8"/>
      <c r="AA164" s="8"/>
      <c r="AB164" s="8"/>
      <c r="AC164" s="8"/>
    </row>
    <row r="165" spans="1:29" ht="12.75" customHeight="1">
      <c r="A165" s="8"/>
      <c r="B165" s="8"/>
      <c r="C165" s="8"/>
      <c r="D165" s="9"/>
      <c r="E165" s="9"/>
      <c r="F165" s="9"/>
      <c r="G165" s="9"/>
      <c r="H165" s="9"/>
      <c r="I165" s="9"/>
      <c r="J165" s="9"/>
      <c r="K165" s="10"/>
      <c r="L165" s="10"/>
      <c r="M165" s="8"/>
      <c r="N165" s="8"/>
      <c r="O165" s="8"/>
      <c r="P165" s="8"/>
      <c r="Q165" s="8"/>
      <c r="R165" s="8"/>
      <c r="S165" s="8"/>
      <c r="T165" s="8"/>
      <c r="U165" s="8"/>
      <c r="V165" s="8"/>
      <c r="W165" s="8"/>
      <c r="X165" s="8"/>
      <c r="Y165" s="8"/>
      <c r="Z165" s="8"/>
      <c r="AA165" s="8"/>
      <c r="AB165" s="8"/>
      <c r="AC165" s="8"/>
    </row>
    <row r="166" spans="1:29" ht="12.75" customHeight="1">
      <c r="A166" s="8"/>
      <c r="B166" s="8"/>
      <c r="C166" s="8"/>
      <c r="D166" s="9"/>
      <c r="E166" s="9"/>
      <c r="F166" s="9"/>
      <c r="G166" s="9"/>
      <c r="H166" s="9"/>
      <c r="I166" s="9"/>
      <c r="J166" s="9"/>
      <c r="K166" s="10"/>
      <c r="L166" s="10"/>
      <c r="M166" s="8"/>
      <c r="N166" s="8"/>
      <c r="O166" s="8"/>
      <c r="P166" s="8"/>
      <c r="Q166" s="8"/>
      <c r="R166" s="8"/>
      <c r="S166" s="8"/>
      <c r="T166" s="8"/>
      <c r="U166" s="8"/>
      <c r="V166" s="8"/>
      <c r="W166" s="8"/>
      <c r="X166" s="8"/>
      <c r="Y166" s="8"/>
      <c r="Z166" s="8"/>
      <c r="AA166" s="8"/>
      <c r="AB166" s="8"/>
      <c r="AC166" s="8"/>
    </row>
    <row r="167" spans="1:29" ht="12.75" customHeight="1">
      <c r="A167" s="8"/>
      <c r="B167" s="8"/>
      <c r="C167" s="8"/>
      <c r="D167" s="9"/>
      <c r="E167" s="9"/>
      <c r="F167" s="9"/>
      <c r="G167" s="9"/>
      <c r="H167" s="9"/>
      <c r="I167" s="9"/>
      <c r="J167" s="9"/>
      <c r="K167" s="10"/>
      <c r="L167" s="10"/>
      <c r="M167" s="8"/>
      <c r="N167" s="8"/>
      <c r="O167" s="8"/>
      <c r="P167" s="8"/>
      <c r="Q167" s="8"/>
      <c r="R167" s="8"/>
      <c r="S167" s="8"/>
      <c r="T167" s="8"/>
      <c r="U167" s="8"/>
      <c r="V167" s="8"/>
      <c r="W167" s="8"/>
      <c r="X167" s="8"/>
      <c r="Y167" s="8"/>
      <c r="Z167" s="8"/>
      <c r="AA167" s="8"/>
      <c r="AB167" s="8"/>
      <c r="AC167" s="8"/>
    </row>
    <row r="168" spans="1:29" ht="12.75" customHeight="1">
      <c r="A168" s="8"/>
      <c r="B168" s="8"/>
      <c r="C168" s="8"/>
      <c r="D168" s="9"/>
      <c r="E168" s="9"/>
      <c r="F168" s="9"/>
      <c r="G168" s="9"/>
      <c r="H168" s="9"/>
      <c r="I168" s="9"/>
      <c r="J168" s="9"/>
      <c r="K168" s="10"/>
      <c r="L168" s="10"/>
      <c r="M168" s="8"/>
      <c r="N168" s="8"/>
      <c r="O168" s="8"/>
      <c r="P168" s="8"/>
      <c r="Q168" s="8"/>
      <c r="R168" s="8"/>
      <c r="S168" s="8"/>
      <c r="T168" s="8"/>
      <c r="U168" s="8"/>
      <c r="V168" s="8"/>
      <c r="W168" s="8"/>
      <c r="X168" s="8"/>
      <c r="Y168" s="8"/>
      <c r="Z168" s="8"/>
      <c r="AA168" s="8"/>
      <c r="AB168" s="8"/>
      <c r="AC168" s="8"/>
    </row>
    <row r="169" spans="1:29" ht="12.75" customHeight="1">
      <c r="A169" s="8"/>
      <c r="B169" s="8"/>
      <c r="C169" s="8"/>
      <c r="D169" s="9"/>
      <c r="E169" s="9"/>
      <c r="F169" s="9"/>
      <c r="G169" s="9"/>
      <c r="H169" s="9"/>
      <c r="I169" s="9"/>
      <c r="J169" s="9"/>
      <c r="K169" s="10"/>
      <c r="L169" s="10"/>
      <c r="M169" s="8"/>
      <c r="N169" s="8"/>
      <c r="O169" s="8"/>
      <c r="P169" s="8"/>
      <c r="Q169" s="8"/>
      <c r="R169" s="8"/>
      <c r="S169" s="8"/>
      <c r="T169" s="8"/>
      <c r="U169" s="8"/>
      <c r="V169" s="8"/>
      <c r="W169" s="8"/>
      <c r="X169" s="8"/>
      <c r="Y169" s="8"/>
      <c r="Z169" s="8"/>
      <c r="AA169" s="8"/>
      <c r="AB169" s="8"/>
      <c r="AC169" s="8"/>
    </row>
    <row r="170" spans="1:29" ht="12.75" customHeight="1">
      <c r="A170" s="8"/>
      <c r="B170" s="8"/>
      <c r="C170" s="8"/>
      <c r="D170" s="9"/>
      <c r="E170" s="9"/>
      <c r="F170" s="9"/>
      <c r="G170" s="9"/>
      <c r="H170" s="9"/>
      <c r="I170" s="9"/>
      <c r="J170" s="9"/>
      <c r="K170" s="10"/>
      <c r="L170" s="10"/>
      <c r="M170" s="8"/>
      <c r="N170" s="8"/>
      <c r="O170" s="8"/>
      <c r="P170" s="8"/>
      <c r="Q170" s="8"/>
      <c r="R170" s="8"/>
      <c r="S170" s="8"/>
      <c r="T170" s="8"/>
      <c r="U170" s="8"/>
      <c r="V170" s="8"/>
      <c r="W170" s="8"/>
      <c r="X170" s="8"/>
      <c r="Y170" s="8"/>
      <c r="Z170" s="8"/>
      <c r="AA170" s="8"/>
      <c r="AB170" s="8"/>
      <c r="AC170" s="8"/>
    </row>
    <row r="171" spans="1:29" ht="12.75" customHeight="1">
      <c r="A171" s="8"/>
      <c r="B171" s="8"/>
      <c r="C171" s="8"/>
      <c r="D171" s="9"/>
      <c r="E171" s="9"/>
      <c r="F171" s="9"/>
      <c r="G171" s="9"/>
      <c r="H171" s="9"/>
      <c r="I171" s="9"/>
      <c r="J171" s="9"/>
      <c r="K171" s="10"/>
      <c r="L171" s="10"/>
      <c r="M171" s="8"/>
      <c r="N171" s="8"/>
      <c r="O171" s="8"/>
      <c r="P171" s="8"/>
      <c r="Q171" s="8"/>
      <c r="R171" s="8"/>
      <c r="S171" s="8"/>
      <c r="T171" s="8"/>
      <c r="U171" s="8"/>
      <c r="V171" s="8"/>
      <c r="W171" s="8"/>
      <c r="X171" s="8"/>
      <c r="Y171" s="8"/>
      <c r="Z171" s="8"/>
      <c r="AA171" s="8"/>
      <c r="AB171" s="8"/>
      <c r="AC171" s="8"/>
    </row>
    <row r="172" spans="1:29" ht="12.75" customHeight="1">
      <c r="A172" s="8"/>
      <c r="B172" s="8"/>
      <c r="C172" s="8"/>
      <c r="D172" s="9"/>
      <c r="E172" s="9"/>
      <c r="F172" s="9"/>
      <c r="G172" s="9"/>
      <c r="H172" s="9"/>
      <c r="I172" s="9"/>
      <c r="J172" s="9"/>
      <c r="K172" s="10"/>
      <c r="L172" s="10"/>
      <c r="M172" s="8"/>
      <c r="N172" s="8"/>
      <c r="O172" s="8"/>
      <c r="P172" s="8"/>
      <c r="Q172" s="8"/>
      <c r="R172" s="8"/>
      <c r="S172" s="8"/>
      <c r="T172" s="8"/>
      <c r="U172" s="8"/>
      <c r="V172" s="8"/>
      <c r="W172" s="8"/>
      <c r="X172" s="8"/>
      <c r="Y172" s="8"/>
      <c r="Z172" s="8"/>
      <c r="AA172" s="8"/>
      <c r="AB172" s="8"/>
      <c r="AC172" s="8"/>
    </row>
    <row r="173" spans="1:29" ht="12.75" customHeight="1">
      <c r="A173" s="8"/>
      <c r="B173" s="8"/>
      <c r="C173" s="8"/>
      <c r="D173" s="9"/>
      <c r="E173" s="9"/>
      <c r="F173" s="9"/>
      <c r="G173" s="9"/>
      <c r="H173" s="9"/>
      <c r="I173" s="9"/>
      <c r="J173" s="9"/>
      <c r="K173" s="10"/>
      <c r="L173" s="10"/>
      <c r="M173" s="8"/>
      <c r="N173" s="8"/>
      <c r="O173" s="8"/>
      <c r="P173" s="8"/>
      <c r="Q173" s="8"/>
      <c r="R173" s="8"/>
      <c r="S173" s="8"/>
      <c r="T173" s="8"/>
      <c r="U173" s="8"/>
      <c r="V173" s="8"/>
      <c r="W173" s="8"/>
      <c r="X173" s="8"/>
      <c r="Y173" s="8"/>
      <c r="Z173" s="8"/>
      <c r="AA173" s="8"/>
      <c r="AB173" s="8"/>
      <c r="AC173" s="8"/>
    </row>
    <row r="174" spans="1:29" ht="12.75" customHeight="1">
      <c r="A174" s="8"/>
      <c r="B174" s="8"/>
      <c r="C174" s="8"/>
      <c r="D174" s="9"/>
      <c r="E174" s="9"/>
      <c r="F174" s="9"/>
      <c r="G174" s="9"/>
      <c r="H174" s="9"/>
      <c r="I174" s="9"/>
      <c r="J174" s="9"/>
      <c r="K174" s="10"/>
      <c r="L174" s="10"/>
      <c r="M174" s="8"/>
      <c r="N174" s="8"/>
      <c r="O174" s="8"/>
      <c r="P174" s="8"/>
      <c r="Q174" s="8"/>
      <c r="R174" s="8"/>
      <c r="S174" s="8"/>
      <c r="T174" s="8"/>
      <c r="U174" s="8"/>
      <c r="V174" s="8"/>
      <c r="W174" s="8"/>
      <c r="X174" s="8"/>
      <c r="Y174" s="8"/>
      <c r="Z174" s="8"/>
      <c r="AA174" s="8"/>
      <c r="AB174" s="8"/>
      <c r="AC174" s="8"/>
    </row>
    <row r="175" spans="1:29" ht="12.75" customHeight="1">
      <c r="A175" s="8"/>
      <c r="B175" s="8"/>
      <c r="C175" s="8"/>
      <c r="D175" s="9"/>
      <c r="E175" s="9"/>
      <c r="F175" s="9"/>
      <c r="G175" s="9"/>
      <c r="H175" s="9"/>
      <c r="I175" s="9"/>
      <c r="J175" s="9"/>
      <c r="K175" s="10"/>
      <c r="L175" s="10"/>
      <c r="M175" s="8"/>
      <c r="N175" s="8"/>
      <c r="O175" s="8"/>
      <c r="P175" s="8"/>
      <c r="Q175" s="8"/>
      <c r="R175" s="8"/>
      <c r="S175" s="8"/>
      <c r="T175" s="8"/>
      <c r="U175" s="8"/>
      <c r="V175" s="8"/>
      <c r="W175" s="8"/>
      <c r="X175" s="8"/>
      <c r="Y175" s="8"/>
      <c r="Z175" s="8"/>
      <c r="AA175" s="8"/>
      <c r="AB175" s="8"/>
      <c r="AC175" s="8"/>
    </row>
    <row r="176" spans="1:29" ht="12.75" customHeight="1">
      <c r="A176" s="8"/>
      <c r="B176" s="8"/>
      <c r="C176" s="8"/>
      <c r="D176" s="9"/>
      <c r="E176" s="9"/>
      <c r="F176" s="9"/>
      <c r="G176" s="9"/>
      <c r="H176" s="9"/>
      <c r="I176" s="9"/>
      <c r="J176" s="9"/>
      <c r="K176" s="10"/>
      <c r="L176" s="10"/>
      <c r="M176" s="8"/>
      <c r="N176" s="8"/>
      <c r="O176" s="8"/>
      <c r="P176" s="8"/>
      <c r="Q176" s="8"/>
      <c r="R176" s="8"/>
      <c r="S176" s="8"/>
      <c r="T176" s="8"/>
      <c r="U176" s="8"/>
      <c r="V176" s="8"/>
      <c r="W176" s="8"/>
      <c r="X176" s="8"/>
      <c r="Y176" s="8"/>
      <c r="Z176" s="8"/>
      <c r="AA176" s="8"/>
      <c r="AB176" s="8"/>
      <c r="AC176" s="8"/>
    </row>
    <row r="177" spans="1:29" ht="12.75" customHeight="1">
      <c r="A177" s="8"/>
      <c r="B177" s="8"/>
      <c r="C177" s="8"/>
      <c r="D177" s="9"/>
      <c r="E177" s="9"/>
      <c r="F177" s="9"/>
      <c r="G177" s="9"/>
      <c r="H177" s="9"/>
      <c r="I177" s="9"/>
      <c r="J177" s="9"/>
      <c r="K177" s="10"/>
      <c r="L177" s="10"/>
      <c r="M177" s="8"/>
      <c r="N177" s="8"/>
      <c r="O177" s="8"/>
      <c r="P177" s="8"/>
      <c r="Q177" s="8"/>
      <c r="R177" s="8"/>
      <c r="S177" s="8"/>
      <c r="T177" s="8"/>
      <c r="U177" s="8"/>
      <c r="V177" s="8"/>
      <c r="W177" s="8"/>
      <c r="X177" s="8"/>
      <c r="Y177" s="8"/>
      <c r="Z177" s="8"/>
      <c r="AA177" s="8"/>
      <c r="AB177" s="8"/>
      <c r="AC177" s="8"/>
    </row>
    <row r="178" spans="1:29" ht="12.75" customHeight="1">
      <c r="A178" s="8"/>
      <c r="B178" s="8"/>
      <c r="C178" s="8"/>
      <c r="D178" s="9"/>
      <c r="E178" s="9"/>
      <c r="F178" s="9"/>
      <c r="G178" s="9"/>
      <c r="H178" s="9"/>
      <c r="I178" s="9"/>
      <c r="J178" s="9"/>
      <c r="K178" s="10"/>
      <c r="L178" s="10"/>
      <c r="M178" s="8"/>
      <c r="N178" s="8"/>
      <c r="O178" s="8"/>
      <c r="P178" s="8"/>
      <c r="Q178" s="8"/>
      <c r="R178" s="8"/>
      <c r="S178" s="8"/>
      <c r="T178" s="8"/>
      <c r="U178" s="8"/>
      <c r="V178" s="8"/>
      <c r="W178" s="8"/>
      <c r="X178" s="8"/>
      <c r="Y178" s="8"/>
      <c r="Z178" s="8"/>
      <c r="AA178" s="8"/>
      <c r="AB178" s="8"/>
      <c r="AC178" s="8"/>
    </row>
    <row r="179" spans="1:29" ht="12.75" customHeight="1">
      <c r="A179" s="8"/>
      <c r="B179" s="8"/>
      <c r="C179" s="8"/>
      <c r="D179" s="9"/>
      <c r="E179" s="9"/>
      <c r="F179" s="9"/>
      <c r="G179" s="9"/>
      <c r="H179" s="9"/>
      <c r="I179" s="9"/>
      <c r="J179" s="9"/>
      <c r="K179" s="10"/>
      <c r="L179" s="10"/>
      <c r="M179" s="8"/>
      <c r="N179" s="8"/>
      <c r="O179" s="8"/>
      <c r="P179" s="8"/>
      <c r="Q179" s="8"/>
      <c r="R179" s="8"/>
      <c r="S179" s="8"/>
      <c r="T179" s="8"/>
      <c r="U179" s="8"/>
      <c r="V179" s="8"/>
      <c r="W179" s="8"/>
      <c r="X179" s="8"/>
      <c r="Y179" s="8"/>
      <c r="Z179" s="8"/>
      <c r="AA179" s="8"/>
      <c r="AB179" s="8"/>
      <c r="AC179" s="8"/>
    </row>
    <row r="180" spans="1:29" ht="12.75" customHeight="1">
      <c r="A180" s="8"/>
      <c r="B180" s="8"/>
      <c r="C180" s="8"/>
      <c r="D180" s="9"/>
      <c r="E180" s="9"/>
      <c r="F180" s="9"/>
      <c r="G180" s="9"/>
      <c r="H180" s="9"/>
      <c r="I180" s="9"/>
      <c r="J180" s="9"/>
      <c r="K180" s="10"/>
      <c r="L180" s="10"/>
      <c r="M180" s="8"/>
      <c r="N180" s="8"/>
      <c r="O180" s="8"/>
      <c r="P180" s="8"/>
      <c r="Q180" s="8"/>
      <c r="R180" s="8"/>
      <c r="S180" s="8"/>
      <c r="T180" s="8"/>
      <c r="U180" s="8"/>
      <c r="V180" s="8"/>
      <c r="W180" s="8"/>
      <c r="X180" s="8"/>
      <c r="Y180" s="8"/>
      <c r="Z180" s="8"/>
      <c r="AA180" s="8"/>
      <c r="AB180" s="8"/>
      <c r="AC180" s="8"/>
    </row>
    <row r="181" spans="1:29" ht="12.75" customHeight="1">
      <c r="A181" s="8"/>
      <c r="B181" s="8"/>
      <c r="C181" s="8"/>
      <c r="D181" s="9"/>
      <c r="E181" s="9"/>
      <c r="F181" s="9"/>
      <c r="G181" s="9"/>
      <c r="H181" s="9"/>
      <c r="I181" s="9"/>
      <c r="J181" s="9"/>
      <c r="K181" s="10"/>
      <c r="L181" s="10"/>
      <c r="M181" s="8"/>
      <c r="N181" s="8"/>
      <c r="O181" s="8"/>
      <c r="P181" s="8"/>
      <c r="Q181" s="8"/>
      <c r="R181" s="8"/>
      <c r="S181" s="8"/>
      <c r="T181" s="8"/>
      <c r="U181" s="8"/>
      <c r="V181" s="8"/>
      <c r="W181" s="8"/>
      <c r="X181" s="8"/>
      <c r="Y181" s="8"/>
      <c r="Z181" s="8"/>
      <c r="AA181" s="8"/>
      <c r="AB181" s="8"/>
      <c r="AC181" s="8"/>
    </row>
    <row r="182" spans="1:29" ht="12.75" customHeight="1">
      <c r="A182" s="8"/>
      <c r="B182" s="8"/>
      <c r="C182" s="8"/>
      <c r="D182" s="9"/>
      <c r="E182" s="9"/>
      <c r="F182" s="9"/>
      <c r="G182" s="9"/>
      <c r="H182" s="9"/>
      <c r="I182" s="9"/>
      <c r="J182" s="9"/>
      <c r="K182" s="10"/>
      <c r="L182" s="10"/>
      <c r="M182" s="8"/>
      <c r="N182" s="8"/>
      <c r="O182" s="8"/>
      <c r="P182" s="8"/>
      <c r="Q182" s="8"/>
      <c r="R182" s="8"/>
      <c r="S182" s="8"/>
      <c r="T182" s="8"/>
      <c r="U182" s="8"/>
      <c r="V182" s="8"/>
      <c r="W182" s="8"/>
      <c r="X182" s="8"/>
      <c r="Y182" s="8"/>
      <c r="Z182" s="8"/>
      <c r="AA182" s="8"/>
      <c r="AB182" s="8"/>
      <c r="AC182" s="8"/>
    </row>
    <row r="183" spans="1:29" ht="12.75" customHeight="1">
      <c r="A183" s="8"/>
      <c r="B183" s="8"/>
      <c r="C183" s="8"/>
      <c r="D183" s="9"/>
      <c r="E183" s="9"/>
      <c r="F183" s="9"/>
      <c r="G183" s="9"/>
      <c r="H183" s="9"/>
      <c r="I183" s="9"/>
      <c r="J183" s="9"/>
      <c r="K183" s="10"/>
      <c r="L183" s="10"/>
      <c r="M183" s="8"/>
      <c r="N183" s="8"/>
      <c r="O183" s="8"/>
      <c r="P183" s="8"/>
      <c r="Q183" s="8"/>
      <c r="R183" s="8"/>
      <c r="S183" s="8"/>
      <c r="T183" s="8"/>
      <c r="U183" s="8"/>
      <c r="V183" s="8"/>
      <c r="W183" s="8"/>
      <c r="X183" s="8"/>
      <c r="Y183" s="8"/>
      <c r="Z183" s="8"/>
      <c r="AA183" s="8"/>
      <c r="AB183" s="8"/>
      <c r="AC183" s="8"/>
    </row>
    <row r="184" spans="1:29" ht="12.75" customHeight="1">
      <c r="A184" s="8"/>
      <c r="B184" s="8"/>
      <c r="C184" s="8"/>
      <c r="D184" s="9"/>
      <c r="E184" s="9"/>
      <c r="F184" s="9"/>
      <c r="G184" s="9"/>
      <c r="H184" s="9"/>
      <c r="I184" s="9"/>
      <c r="J184" s="9"/>
      <c r="K184" s="10"/>
      <c r="L184" s="10"/>
      <c r="M184" s="8"/>
      <c r="N184" s="8"/>
      <c r="O184" s="8"/>
      <c r="P184" s="8"/>
      <c r="Q184" s="8"/>
      <c r="R184" s="8"/>
      <c r="S184" s="8"/>
      <c r="T184" s="8"/>
      <c r="U184" s="8"/>
      <c r="V184" s="8"/>
      <c r="W184" s="8"/>
      <c r="X184" s="8"/>
      <c r="Y184" s="8"/>
      <c r="Z184" s="8"/>
      <c r="AA184" s="8"/>
      <c r="AB184" s="8"/>
      <c r="AC184" s="8"/>
    </row>
    <row r="185" spans="1:29" ht="12.75" customHeight="1">
      <c r="A185" s="8"/>
      <c r="B185" s="8"/>
      <c r="C185" s="8"/>
      <c r="D185" s="9"/>
      <c r="E185" s="9"/>
      <c r="F185" s="9"/>
      <c r="G185" s="9"/>
      <c r="H185" s="9"/>
      <c r="I185" s="9"/>
      <c r="J185" s="9"/>
      <c r="K185" s="10"/>
      <c r="L185" s="10"/>
      <c r="M185" s="8"/>
      <c r="N185" s="8"/>
      <c r="O185" s="8"/>
      <c r="P185" s="8"/>
      <c r="Q185" s="8"/>
      <c r="R185" s="8"/>
      <c r="S185" s="8"/>
      <c r="T185" s="8"/>
      <c r="U185" s="8"/>
      <c r="V185" s="8"/>
      <c r="W185" s="8"/>
      <c r="X185" s="8"/>
      <c r="Y185" s="8"/>
      <c r="Z185" s="8"/>
      <c r="AA185" s="8"/>
      <c r="AB185" s="8"/>
      <c r="AC185" s="8"/>
    </row>
    <row r="186" spans="1:29" ht="12.75" customHeight="1">
      <c r="A186" s="8"/>
      <c r="B186" s="8"/>
      <c r="C186" s="8"/>
      <c r="D186" s="9"/>
      <c r="E186" s="9"/>
      <c r="F186" s="9"/>
      <c r="G186" s="9"/>
      <c r="H186" s="9"/>
      <c r="I186" s="9"/>
      <c r="J186" s="9"/>
      <c r="K186" s="10"/>
      <c r="L186" s="10"/>
      <c r="M186" s="8"/>
      <c r="N186" s="8"/>
      <c r="O186" s="8"/>
      <c r="P186" s="8"/>
      <c r="Q186" s="8"/>
      <c r="R186" s="8"/>
      <c r="S186" s="8"/>
      <c r="T186" s="8"/>
      <c r="U186" s="8"/>
      <c r="V186" s="8"/>
      <c r="W186" s="8"/>
      <c r="X186" s="8"/>
      <c r="Y186" s="8"/>
      <c r="Z186" s="8"/>
      <c r="AA186" s="8"/>
      <c r="AB186" s="8"/>
      <c r="AC186" s="8"/>
    </row>
    <row r="187" spans="1:29" ht="12.75" customHeight="1">
      <c r="A187" s="8"/>
      <c r="B187" s="8"/>
      <c r="C187" s="8"/>
      <c r="D187" s="9"/>
      <c r="E187" s="9"/>
      <c r="F187" s="9"/>
      <c r="G187" s="9"/>
      <c r="H187" s="9"/>
      <c r="I187" s="9"/>
      <c r="J187" s="9"/>
      <c r="K187" s="10"/>
      <c r="L187" s="10"/>
      <c r="M187" s="8"/>
      <c r="N187" s="8"/>
      <c r="O187" s="8"/>
      <c r="P187" s="8"/>
      <c r="Q187" s="8"/>
      <c r="R187" s="8"/>
      <c r="S187" s="8"/>
      <c r="T187" s="8"/>
      <c r="U187" s="8"/>
      <c r="V187" s="8"/>
      <c r="W187" s="8"/>
      <c r="X187" s="8"/>
      <c r="Y187" s="8"/>
      <c r="Z187" s="8"/>
      <c r="AA187" s="8"/>
      <c r="AB187" s="8"/>
      <c r="AC187" s="8"/>
    </row>
    <row r="188" spans="1:29" ht="12.75" customHeight="1">
      <c r="A188" s="8"/>
      <c r="B188" s="8"/>
      <c r="C188" s="8"/>
      <c r="D188" s="9"/>
      <c r="E188" s="9"/>
      <c r="F188" s="9"/>
      <c r="G188" s="9"/>
      <c r="H188" s="9"/>
      <c r="I188" s="9"/>
      <c r="J188" s="9"/>
      <c r="K188" s="10"/>
      <c r="L188" s="10"/>
      <c r="M188" s="8"/>
      <c r="N188" s="8"/>
      <c r="O188" s="8"/>
      <c r="P188" s="8"/>
      <c r="Q188" s="8"/>
      <c r="R188" s="8"/>
      <c r="S188" s="8"/>
      <c r="T188" s="8"/>
      <c r="U188" s="8"/>
      <c r="V188" s="8"/>
      <c r="W188" s="8"/>
      <c r="X188" s="8"/>
      <c r="Y188" s="8"/>
      <c r="Z188" s="8"/>
      <c r="AA188" s="8"/>
      <c r="AB188" s="8"/>
      <c r="AC188" s="8"/>
    </row>
    <row r="189" spans="1:29" ht="12.75" customHeight="1">
      <c r="A189" s="8"/>
      <c r="B189" s="8"/>
      <c r="C189" s="8"/>
      <c r="D189" s="9"/>
      <c r="E189" s="9"/>
      <c r="F189" s="9"/>
      <c r="G189" s="9"/>
      <c r="H189" s="9"/>
      <c r="I189" s="9"/>
      <c r="J189" s="9"/>
      <c r="K189" s="10"/>
      <c r="L189" s="10"/>
      <c r="M189" s="8"/>
      <c r="N189" s="8"/>
      <c r="O189" s="8"/>
      <c r="P189" s="8"/>
      <c r="Q189" s="8"/>
      <c r="R189" s="8"/>
      <c r="S189" s="8"/>
      <c r="T189" s="8"/>
      <c r="U189" s="8"/>
      <c r="V189" s="8"/>
      <c r="W189" s="8"/>
      <c r="X189" s="8"/>
      <c r="Y189" s="8"/>
      <c r="Z189" s="8"/>
      <c r="AA189" s="8"/>
      <c r="AB189" s="8"/>
      <c r="AC189" s="8"/>
    </row>
    <row r="190" spans="1:29" ht="12.75" customHeight="1">
      <c r="A190" s="8"/>
      <c r="B190" s="8"/>
      <c r="C190" s="8"/>
      <c r="D190" s="9"/>
      <c r="E190" s="9"/>
      <c r="F190" s="9"/>
      <c r="G190" s="9"/>
      <c r="H190" s="9"/>
      <c r="I190" s="9"/>
      <c r="J190" s="9"/>
      <c r="K190" s="10"/>
      <c r="L190" s="10"/>
      <c r="M190" s="8"/>
      <c r="N190" s="8"/>
      <c r="O190" s="8"/>
      <c r="P190" s="8"/>
      <c r="Q190" s="8"/>
      <c r="R190" s="8"/>
      <c r="S190" s="8"/>
      <c r="T190" s="8"/>
      <c r="U190" s="8"/>
      <c r="V190" s="8"/>
      <c r="W190" s="8"/>
      <c r="X190" s="8"/>
      <c r="Y190" s="8"/>
      <c r="Z190" s="8"/>
      <c r="AA190" s="8"/>
      <c r="AB190" s="8"/>
      <c r="AC190" s="8"/>
    </row>
    <row r="191" spans="1:29" ht="12.75" customHeight="1">
      <c r="A191" s="8"/>
      <c r="B191" s="8"/>
      <c r="C191" s="8"/>
      <c r="D191" s="9"/>
      <c r="E191" s="9"/>
      <c r="F191" s="9"/>
      <c r="G191" s="9"/>
      <c r="H191" s="9"/>
      <c r="I191" s="9"/>
      <c r="J191" s="9"/>
      <c r="K191" s="10"/>
      <c r="L191" s="10"/>
      <c r="M191" s="8"/>
      <c r="N191" s="8"/>
      <c r="O191" s="8"/>
      <c r="P191" s="8"/>
      <c r="Q191" s="8"/>
      <c r="R191" s="8"/>
      <c r="S191" s="8"/>
      <c r="T191" s="8"/>
      <c r="U191" s="8"/>
      <c r="V191" s="8"/>
      <c r="W191" s="8"/>
      <c r="X191" s="8"/>
      <c r="Y191" s="8"/>
      <c r="Z191" s="8"/>
      <c r="AA191" s="8"/>
      <c r="AB191" s="8"/>
      <c r="AC191" s="8"/>
    </row>
    <row r="192" spans="1:29" ht="12.75" customHeight="1">
      <c r="A192" s="8"/>
      <c r="B192" s="8"/>
      <c r="C192" s="8"/>
      <c r="D192" s="9"/>
      <c r="E192" s="9"/>
      <c r="F192" s="9"/>
      <c r="G192" s="9"/>
      <c r="H192" s="9"/>
      <c r="I192" s="9"/>
      <c r="J192" s="9"/>
      <c r="K192" s="10"/>
      <c r="L192" s="10"/>
      <c r="M192" s="8"/>
      <c r="N192" s="8"/>
      <c r="O192" s="8"/>
      <c r="P192" s="8"/>
      <c r="Q192" s="8"/>
      <c r="R192" s="8"/>
      <c r="S192" s="8"/>
      <c r="T192" s="8"/>
      <c r="U192" s="8"/>
      <c r="V192" s="8"/>
      <c r="W192" s="8"/>
      <c r="X192" s="8"/>
      <c r="Y192" s="8"/>
      <c r="Z192" s="8"/>
      <c r="AA192" s="8"/>
      <c r="AB192" s="8"/>
      <c r="AC192" s="8"/>
    </row>
    <row r="193" spans="1:29" ht="12.75" customHeight="1">
      <c r="A193" s="8"/>
      <c r="B193" s="8"/>
      <c r="C193" s="8"/>
      <c r="D193" s="9"/>
      <c r="E193" s="9"/>
      <c r="F193" s="9"/>
      <c r="G193" s="9"/>
      <c r="H193" s="9"/>
      <c r="I193" s="9"/>
      <c r="J193" s="9"/>
      <c r="K193" s="10"/>
      <c r="L193" s="10"/>
      <c r="M193" s="8"/>
      <c r="N193" s="8"/>
      <c r="O193" s="8"/>
      <c r="P193" s="8"/>
      <c r="Q193" s="8"/>
      <c r="R193" s="8"/>
      <c r="S193" s="8"/>
      <c r="T193" s="8"/>
      <c r="U193" s="8"/>
      <c r="V193" s="8"/>
      <c r="W193" s="8"/>
      <c r="X193" s="8"/>
      <c r="Y193" s="8"/>
      <c r="Z193" s="8"/>
      <c r="AA193" s="8"/>
      <c r="AB193" s="8"/>
      <c r="AC193" s="8"/>
    </row>
    <row r="194" spans="1:29" ht="12.75" customHeight="1">
      <c r="A194" s="8"/>
      <c r="B194" s="8"/>
      <c r="C194" s="8"/>
      <c r="D194" s="9"/>
      <c r="E194" s="9"/>
      <c r="F194" s="9"/>
      <c r="G194" s="9"/>
      <c r="H194" s="9"/>
      <c r="I194" s="9"/>
      <c r="J194" s="9"/>
      <c r="K194" s="10"/>
      <c r="L194" s="10"/>
      <c r="M194" s="8"/>
      <c r="N194" s="8"/>
      <c r="O194" s="8"/>
      <c r="P194" s="8"/>
      <c r="Q194" s="8"/>
      <c r="R194" s="8"/>
      <c r="S194" s="8"/>
      <c r="T194" s="8"/>
      <c r="U194" s="8"/>
      <c r="V194" s="8"/>
      <c r="W194" s="8"/>
      <c r="X194" s="8"/>
      <c r="Y194" s="8"/>
      <c r="Z194" s="8"/>
      <c r="AA194" s="8"/>
      <c r="AB194" s="8"/>
      <c r="AC194" s="8"/>
    </row>
    <row r="195" spans="1:29" ht="12.75" customHeight="1">
      <c r="A195" s="8"/>
      <c r="B195" s="8"/>
      <c r="C195" s="8"/>
      <c r="D195" s="9"/>
      <c r="E195" s="9"/>
      <c r="F195" s="9"/>
      <c r="G195" s="9"/>
      <c r="H195" s="9"/>
      <c r="I195" s="9"/>
      <c r="J195" s="9"/>
      <c r="K195" s="10"/>
      <c r="L195" s="10"/>
      <c r="M195" s="8"/>
      <c r="N195" s="8"/>
      <c r="O195" s="8"/>
      <c r="P195" s="8"/>
      <c r="Q195" s="8"/>
      <c r="R195" s="8"/>
      <c r="S195" s="8"/>
      <c r="T195" s="8"/>
      <c r="U195" s="8"/>
      <c r="V195" s="8"/>
      <c r="W195" s="8"/>
      <c r="X195" s="8"/>
      <c r="Y195" s="8"/>
      <c r="Z195" s="8"/>
      <c r="AA195" s="8"/>
      <c r="AB195" s="8"/>
      <c r="AC195" s="8"/>
    </row>
    <row r="196" spans="1:29" ht="12.75" customHeight="1">
      <c r="A196" s="8"/>
      <c r="B196" s="8"/>
      <c r="C196" s="8"/>
      <c r="D196" s="9"/>
      <c r="E196" s="9"/>
      <c r="F196" s="9"/>
      <c r="G196" s="9"/>
      <c r="H196" s="9"/>
      <c r="I196" s="9"/>
      <c r="J196" s="9"/>
      <c r="K196" s="10"/>
      <c r="L196" s="10"/>
      <c r="M196" s="8"/>
      <c r="N196" s="8"/>
      <c r="O196" s="8"/>
      <c r="P196" s="8"/>
      <c r="Q196" s="8"/>
      <c r="R196" s="8"/>
      <c r="S196" s="8"/>
      <c r="T196" s="8"/>
      <c r="U196" s="8"/>
      <c r="V196" s="8"/>
      <c r="W196" s="8"/>
      <c r="X196" s="8"/>
      <c r="Y196" s="8"/>
      <c r="Z196" s="8"/>
      <c r="AA196" s="8"/>
      <c r="AB196" s="8"/>
      <c r="AC196" s="8"/>
    </row>
    <row r="197" spans="1:29" ht="12.75" customHeight="1">
      <c r="A197" s="8"/>
      <c r="B197" s="8"/>
      <c r="C197" s="8"/>
      <c r="D197" s="9"/>
      <c r="E197" s="9"/>
      <c r="F197" s="9"/>
      <c r="G197" s="9"/>
      <c r="H197" s="9"/>
      <c r="I197" s="9"/>
      <c r="J197" s="9"/>
      <c r="K197" s="10"/>
      <c r="L197" s="10"/>
      <c r="M197" s="8"/>
      <c r="N197" s="8"/>
      <c r="O197" s="8"/>
      <c r="P197" s="8"/>
      <c r="Q197" s="8"/>
      <c r="R197" s="8"/>
      <c r="S197" s="8"/>
      <c r="T197" s="8"/>
      <c r="U197" s="8"/>
      <c r="V197" s="8"/>
      <c r="W197" s="8"/>
      <c r="X197" s="8"/>
      <c r="Y197" s="8"/>
      <c r="Z197" s="8"/>
      <c r="AA197" s="8"/>
      <c r="AB197" s="8"/>
      <c r="AC197" s="8"/>
    </row>
    <row r="198" spans="1:29" ht="12.75" customHeight="1">
      <c r="A198" s="8"/>
      <c r="B198" s="8"/>
      <c r="C198" s="8"/>
      <c r="D198" s="9"/>
      <c r="E198" s="9"/>
      <c r="F198" s="9"/>
      <c r="G198" s="9"/>
      <c r="H198" s="9"/>
      <c r="I198" s="9"/>
      <c r="J198" s="9"/>
      <c r="K198" s="10"/>
      <c r="L198" s="10"/>
      <c r="M198" s="8"/>
      <c r="N198" s="8"/>
      <c r="O198" s="8"/>
      <c r="P198" s="8"/>
      <c r="Q198" s="8"/>
      <c r="R198" s="8"/>
      <c r="S198" s="8"/>
      <c r="T198" s="8"/>
      <c r="U198" s="8"/>
      <c r="V198" s="8"/>
      <c r="W198" s="8"/>
      <c r="X198" s="8"/>
      <c r="Y198" s="8"/>
      <c r="Z198" s="8"/>
      <c r="AA198" s="8"/>
      <c r="AB198" s="8"/>
      <c r="AC198" s="8"/>
    </row>
    <row r="199" spans="1:29" ht="12.75" customHeight="1">
      <c r="A199" s="8"/>
      <c r="B199" s="8"/>
      <c r="C199" s="8"/>
      <c r="D199" s="9"/>
      <c r="E199" s="9"/>
      <c r="F199" s="9"/>
      <c r="G199" s="9"/>
      <c r="H199" s="9"/>
      <c r="I199" s="9"/>
      <c r="J199" s="9"/>
      <c r="K199" s="10"/>
      <c r="L199" s="10"/>
      <c r="M199" s="8"/>
      <c r="N199" s="8"/>
      <c r="O199" s="8"/>
      <c r="P199" s="8"/>
      <c r="Q199" s="8"/>
      <c r="R199" s="8"/>
      <c r="S199" s="8"/>
      <c r="T199" s="8"/>
      <c r="U199" s="8"/>
      <c r="V199" s="8"/>
      <c r="W199" s="8"/>
      <c r="X199" s="8"/>
      <c r="Y199" s="8"/>
      <c r="Z199" s="8"/>
      <c r="AA199" s="8"/>
      <c r="AB199" s="8"/>
      <c r="AC199" s="8"/>
    </row>
    <row r="200" spans="1:29" ht="12.75" customHeight="1">
      <c r="A200" s="8"/>
      <c r="B200" s="8"/>
      <c r="C200" s="8"/>
      <c r="D200" s="9"/>
      <c r="E200" s="9"/>
      <c r="F200" s="9"/>
      <c r="G200" s="9"/>
      <c r="H200" s="9"/>
      <c r="I200" s="9"/>
      <c r="J200" s="9"/>
      <c r="K200" s="10"/>
      <c r="L200" s="10"/>
      <c r="M200" s="8"/>
      <c r="N200" s="8"/>
      <c r="O200" s="8"/>
      <c r="P200" s="8"/>
      <c r="Q200" s="8"/>
      <c r="R200" s="8"/>
      <c r="S200" s="8"/>
      <c r="T200" s="8"/>
      <c r="U200" s="8"/>
      <c r="V200" s="8"/>
      <c r="W200" s="8"/>
      <c r="X200" s="8"/>
      <c r="Y200" s="8"/>
      <c r="Z200" s="8"/>
      <c r="AA200" s="8"/>
      <c r="AB200" s="8"/>
      <c r="AC200" s="8"/>
    </row>
    <row r="201" spans="1:29" ht="12.75" customHeight="1">
      <c r="A201" s="8"/>
      <c r="B201" s="8"/>
      <c r="C201" s="8"/>
      <c r="D201" s="9"/>
      <c r="E201" s="9"/>
      <c r="F201" s="9"/>
      <c r="G201" s="9"/>
      <c r="H201" s="9"/>
      <c r="I201" s="9"/>
      <c r="J201" s="9"/>
      <c r="K201" s="10"/>
      <c r="L201" s="10"/>
      <c r="M201" s="8"/>
      <c r="N201" s="8"/>
      <c r="O201" s="8"/>
      <c r="P201" s="8"/>
      <c r="Q201" s="8"/>
      <c r="R201" s="8"/>
      <c r="S201" s="8"/>
      <c r="T201" s="8"/>
      <c r="U201" s="8"/>
      <c r="V201" s="8"/>
      <c r="W201" s="8"/>
      <c r="X201" s="8"/>
      <c r="Y201" s="8"/>
      <c r="Z201" s="8"/>
      <c r="AA201" s="8"/>
      <c r="AB201" s="8"/>
      <c r="AC201" s="8"/>
    </row>
    <row r="202" spans="1:29" ht="12.75" customHeight="1">
      <c r="A202" s="8"/>
      <c r="B202" s="8"/>
      <c r="C202" s="8"/>
      <c r="D202" s="9"/>
      <c r="E202" s="9"/>
      <c r="F202" s="9"/>
      <c r="G202" s="9"/>
      <c r="H202" s="9"/>
      <c r="I202" s="9"/>
      <c r="J202" s="9"/>
      <c r="K202" s="10"/>
      <c r="L202" s="10"/>
      <c r="M202" s="8"/>
      <c r="N202" s="8"/>
      <c r="O202" s="8"/>
      <c r="P202" s="8"/>
      <c r="Q202" s="8"/>
      <c r="R202" s="8"/>
      <c r="S202" s="8"/>
      <c r="T202" s="8"/>
      <c r="U202" s="8"/>
      <c r="V202" s="8"/>
      <c r="W202" s="8"/>
      <c r="X202" s="8"/>
      <c r="Y202" s="8"/>
      <c r="Z202" s="8"/>
      <c r="AA202" s="8"/>
      <c r="AB202" s="8"/>
      <c r="AC202" s="8"/>
    </row>
    <row r="203" spans="1:29" ht="12.75" customHeight="1">
      <c r="A203" s="8"/>
      <c r="B203" s="8"/>
      <c r="C203" s="8"/>
      <c r="D203" s="9"/>
      <c r="E203" s="9"/>
      <c r="F203" s="9"/>
      <c r="G203" s="9"/>
      <c r="H203" s="9"/>
      <c r="I203" s="9"/>
      <c r="J203" s="9"/>
      <c r="K203" s="10"/>
      <c r="L203" s="10"/>
      <c r="M203" s="8"/>
      <c r="N203" s="8"/>
      <c r="O203" s="8"/>
      <c r="P203" s="8"/>
      <c r="Q203" s="8"/>
      <c r="R203" s="8"/>
      <c r="S203" s="8"/>
      <c r="T203" s="8"/>
      <c r="U203" s="8"/>
      <c r="V203" s="8"/>
      <c r="W203" s="8"/>
      <c r="X203" s="8"/>
      <c r="Y203" s="8"/>
      <c r="Z203" s="8"/>
      <c r="AA203" s="8"/>
      <c r="AB203" s="8"/>
      <c r="AC203" s="8"/>
    </row>
    <row r="204" spans="1:29" ht="12.75" customHeight="1">
      <c r="A204" s="8"/>
      <c r="B204" s="8"/>
      <c r="C204" s="8"/>
      <c r="D204" s="9"/>
      <c r="E204" s="9"/>
      <c r="F204" s="9"/>
      <c r="G204" s="9"/>
      <c r="H204" s="9"/>
      <c r="I204" s="9"/>
      <c r="J204" s="9"/>
      <c r="K204" s="10"/>
      <c r="L204" s="10"/>
      <c r="M204" s="8"/>
      <c r="N204" s="8"/>
      <c r="O204" s="8"/>
      <c r="P204" s="8"/>
      <c r="Q204" s="8"/>
      <c r="R204" s="8"/>
      <c r="S204" s="8"/>
      <c r="T204" s="8"/>
      <c r="U204" s="8"/>
      <c r="V204" s="8"/>
      <c r="W204" s="8"/>
      <c r="X204" s="8"/>
      <c r="Y204" s="8"/>
      <c r="Z204" s="8"/>
      <c r="AA204" s="8"/>
      <c r="AB204" s="8"/>
      <c r="AC204" s="8"/>
    </row>
    <row r="205" spans="1:29" ht="12.75" customHeight="1">
      <c r="A205" s="8"/>
      <c r="B205" s="8"/>
      <c r="C205" s="8"/>
      <c r="D205" s="9"/>
      <c r="E205" s="9"/>
      <c r="F205" s="9"/>
      <c r="G205" s="9"/>
      <c r="H205" s="9"/>
      <c r="I205" s="9"/>
      <c r="J205" s="9"/>
      <c r="K205" s="10"/>
      <c r="L205" s="10"/>
      <c r="M205" s="8"/>
      <c r="N205" s="8"/>
      <c r="O205" s="8"/>
      <c r="P205" s="8"/>
      <c r="Q205" s="8"/>
      <c r="R205" s="8"/>
      <c r="S205" s="8"/>
      <c r="T205" s="8"/>
      <c r="U205" s="8"/>
      <c r="V205" s="8"/>
      <c r="W205" s="8"/>
      <c r="X205" s="8"/>
      <c r="Y205" s="8"/>
      <c r="Z205" s="8"/>
      <c r="AA205" s="8"/>
      <c r="AB205" s="8"/>
      <c r="AC205" s="8"/>
    </row>
    <row r="206" spans="1:29" ht="12.75" customHeight="1">
      <c r="A206" s="8"/>
      <c r="B206" s="8"/>
      <c r="C206" s="8"/>
      <c r="D206" s="9"/>
      <c r="E206" s="9"/>
      <c r="F206" s="9"/>
      <c r="G206" s="9"/>
      <c r="H206" s="9"/>
      <c r="I206" s="9"/>
      <c r="J206" s="9"/>
      <c r="K206" s="10"/>
      <c r="L206" s="10"/>
      <c r="M206" s="8"/>
      <c r="N206" s="8"/>
      <c r="O206" s="8"/>
      <c r="P206" s="8"/>
      <c r="Q206" s="8"/>
      <c r="R206" s="8"/>
      <c r="S206" s="8"/>
      <c r="T206" s="8"/>
      <c r="U206" s="8"/>
      <c r="V206" s="8"/>
      <c r="W206" s="8"/>
      <c r="X206" s="8"/>
      <c r="Y206" s="8"/>
      <c r="Z206" s="8"/>
      <c r="AA206" s="8"/>
      <c r="AB206" s="8"/>
      <c r="AC206" s="8"/>
    </row>
    <row r="207" spans="1:29" ht="12.75" customHeight="1">
      <c r="A207" s="8"/>
      <c r="B207" s="8"/>
      <c r="C207" s="8"/>
      <c r="D207" s="9"/>
      <c r="E207" s="9"/>
      <c r="F207" s="9"/>
      <c r="G207" s="9"/>
      <c r="H207" s="9"/>
      <c r="I207" s="9"/>
      <c r="J207" s="9"/>
      <c r="K207" s="10"/>
      <c r="L207" s="10"/>
      <c r="M207" s="8"/>
      <c r="N207" s="8"/>
      <c r="O207" s="8"/>
      <c r="P207" s="8"/>
      <c r="Q207" s="8"/>
      <c r="R207" s="8"/>
      <c r="S207" s="8"/>
      <c r="T207" s="8"/>
      <c r="U207" s="8"/>
      <c r="V207" s="8"/>
      <c r="W207" s="8"/>
      <c r="X207" s="8"/>
      <c r="Y207" s="8"/>
      <c r="Z207" s="8"/>
      <c r="AA207" s="8"/>
      <c r="AB207" s="8"/>
      <c r="AC207" s="8"/>
    </row>
    <row r="208" spans="1:29" ht="12.75" customHeight="1">
      <c r="A208" s="8"/>
      <c r="B208" s="8"/>
      <c r="C208" s="8"/>
      <c r="D208" s="9"/>
      <c r="E208" s="9"/>
      <c r="F208" s="9"/>
      <c r="G208" s="9"/>
      <c r="H208" s="9"/>
      <c r="I208" s="9"/>
      <c r="J208" s="9"/>
      <c r="K208" s="10"/>
      <c r="L208" s="10"/>
      <c r="M208" s="8"/>
      <c r="N208" s="8"/>
      <c r="O208" s="8"/>
      <c r="P208" s="8"/>
      <c r="Q208" s="8"/>
      <c r="R208" s="8"/>
      <c r="S208" s="8"/>
      <c r="T208" s="8"/>
      <c r="U208" s="8"/>
      <c r="V208" s="8"/>
      <c r="W208" s="8"/>
      <c r="X208" s="8"/>
      <c r="Y208" s="8"/>
      <c r="Z208" s="8"/>
      <c r="AA208" s="8"/>
      <c r="AB208" s="8"/>
      <c r="AC208" s="8"/>
    </row>
    <row r="209" spans="1:29" ht="12.75" customHeight="1">
      <c r="A209" s="8"/>
      <c r="B209" s="8"/>
      <c r="C209" s="8"/>
      <c r="D209" s="9"/>
      <c r="E209" s="9"/>
      <c r="F209" s="9"/>
      <c r="G209" s="9"/>
      <c r="H209" s="9"/>
      <c r="I209" s="9"/>
      <c r="J209" s="9"/>
      <c r="K209" s="10"/>
      <c r="L209" s="10"/>
      <c r="M209" s="8"/>
      <c r="N209" s="8"/>
      <c r="O209" s="8"/>
      <c r="P209" s="8"/>
      <c r="Q209" s="8"/>
      <c r="R209" s="8"/>
      <c r="S209" s="8"/>
      <c r="T209" s="8"/>
      <c r="U209" s="8"/>
      <c r="V209" s="8"/>
      <c r="W209" s="8"/>
      <c r="X209" s="8"/>
      <c r="Y209" s="8"/>
      <c r="Z209" s="8"/>
      <c r="AA209" s="8"/>
      <c r="AB209" s="8"/>
      <c r="AC209" s="8"/>
    </row>
    <row r="210" spans="1:29" ht="12.75" customHeight="1">
      <c r="A210" s="8"/>
      <c r="B210" s="8"/>
      <c r="C210" s="8"/>
      <c r="D210" s="9"/>
      <c r="E210" s="9"/>
      <c r="F210" s="9"/>
      <c r="G210" s="9"/>
      <c r="H210" s="9"/>
      <c r="I210" s="9"/>
      <c r="J210" s="9"/>
      <c r="K210" s="10"/>
      <c r="L210" s="10"/>
      <c r="M210" s="8"/>
      <c r="N210" s="8"/>
      <c r="O210" s="8"/>
      <c r="P210" s="8"/>
      <c r="Q210" s="8"/>
      <c r="R210" s="8"/>
      <c r="S210" s="8"/>
      <c r="T210" s="8"/>
      <c r="U210" s="8"/>
      <c r="V210" s="8"/>
      <c r="W210" s="8"/>
      <c r="X210" s="8"/>
      <c r="Y210" s="8"/>
      <c r="Z210" s="8"/>
      <c r="AA210" s="8"/>
      <c r="AB210" s="8"/>
      <c r="AC210" s="8"/>
    </row>
    <row r="211" spans="1:29" ht="12.75" customHeight="1">
      <c r="A211" s="8"/>
      <c r="B211" s="8"/>
      <c r="C211" s="8"/>
      <c r="D211" s="9"/>
      <c r="E211" s="9"/>
      <c r="F211" s="9"/>
      <c r="G211" s="9"/>
      <c r="H211" s="9"/>
      <c r="I211" s="9"/>
      <c r="J211" s="9"/>
      <c r="K211" s="10"/>
      <c r="L211" s="10"/>
      <c r="M211" s="8"/>
      <c r="N211" s="8"/>
      <c r="O211" s="8"/>
      <c r="P211" s="8"/>
      <c r="Q211" s="8"/>
      <c r="R211" s="8"/>
      <c r="S211" s="8"/>
      <c r="T211" s="8"/>
      <c r="U211" s="8"/>
      <c r="V211" s="8"/>
      <c r="W211" s="8"/>
      <c r="X211" s="8"/>
      <c r="Y211" s="8"/>
      <c r="Z211" s="8"/>
      <c r="AA211" s="8"/>
      <c r="AB211" s="8"/>
      <c r="AC211" s="8"/>
    </row>
    <row r="212" spans="1:29" ht="12.75" customHeight="1">
      <c r="A212" s="8"/>
      <c r="B212" s="8"/>
      <c r="C212" s="8"/>
      <c r="D212" s="9"/>
      <c r="E212" s="9"/>
      <c r="F212" s="9"/>
      <c r="G212" s="9"/>
      <c r="H212" s="9"/>
      <c r="I212" s="9"/>
      <c r="J212" s="9"/>
      <c r="K212" s="10"/>
      <c r="L212" s="10"/>
      <c r="M212" s="8"/>
      <c r="N212" s="8"/>
      <c r="O212" s="8"/>
      <c r="P212" s="8"/>
      <c r="Q212" s="8"/>
      <c r="R212" s="8"/>
      <c r="S212" s="8"/>
      <c r="T212" s="8"/>
      <c r="U212" s="8"/>
      <c r="V212" s="8"/>
      <c r="W212" s="8"/>
      <c r="X212" s="8"/>
      <c r="Y212" s="8"/>
      <c r="Z212" s="8"/>
      <c r="AA212" s="8"/>
      <c r="AB212" s="8"/>
      <c r="AC212" s="8"/>
    </row>
    <row r="213" spans="1:29" ht="12.75" customHeight="1">
      <c r="A213" s="8"/>
      <c r="B213" s="8"/>
      <c r="C213" s="8"/>
      <c r="D213" s="9"/>
      <c r="E213" s="9"/>
      <c r="F213" s="9"/>
      <c r="G213" s="9"/>
      <c r="H213" s="9"/>
      <c r="I213" s="9"/>
      <c r="J213" s="9"/>
      <c r="K213" s="10"/>
      <c r="L213" s="10"/>
      <c r="M213" s="8"/>
      <c r="N213" s="8"/>
      <c r="O213" s="8"/>
      <c r="P213" s="8"/>
      <c r="Q213" s="8"/>
      <c r="R213" s="8"/>
      <c r="S213" s="8"/>
      <c r="T213" s="8"/>
      <c r="U213" s="8"/>
      <c r="V213" s="8"/>
      <c r="W213" s="8"/>
      <c r="X213" s="8"/>
      <c r="Y213" s="8"/>
      <c r="Z213" s="8"/>
      <c r="AA213" s="8"/>
      <c r="AB213" s="8"/>
      <c r="AC213" s="8"/>
    </row>
    <row r="214" spans="1:29" ht="12.75" customHeight="1">
      <c r="A214" s="8"/>
      <c r="B214" s="8"/>
      <c r="C214" s="8"/>
      <c r="D214" s="9"/>
      <c r="E214" s="9"/>
      <c r="F214" s="9"/>
      <c r="G214" s="9"/>
      <c r="H214" s="9"/>
      <c r="I214" s="9"/>
      <c r="J214" s="9"/>
      <c r="K214" s="10"/>
      <c r="L214" s="10"/>
      <c r="M214" s="8"/>
      <c r="N214" s="8"/>
      <c r="O214" s="8"/>
      <c r="P214" s="8"/>
      <c r="Q214" s="8"/>
      <c r="R214" s="8"/>
      <c r="S214" s="8"/>
      <c r="T214" s="8"/>
      <c r="U214" s="8"/>
      <c r="V214" s="8"/>
      <c r="W214" s="8"/>
      <c r="X214" s="8"/>
      <c r="Y214" s="8"/>
      <c r="Z214" s="8"/>
      <c r="AA214" s="8"/>
      <c r="AB214" s="8"/>
      <c r="AC214" s="8"/>
    </row>
    <row r="215" spans="1:29" ht="12.75" customHeight="1">
      <c r="A215" s="8"/>
      <c r="B215" s="8"/>
      <c r="C215" s="8"/>
      <c r="D215" s="9"/>
      <c r="E215" s="9"/>
      <c r="F215" s="9"/>
      <c r="G215" s="9"/>
      <c r="H215" s="9"/>
      <c r="I215" s="9"/>
      <c r="J215" s="9"/>
      <c r="K215" s="10"/>
      <c r="L215" s="10"/>
      <c r="M215" s="8"/>
      <c r="N215" s="8"/>
      <c r="O215" s="8"/>
      <c r="P215" s="8"/>
      <c r="Q215" s="8"/>
      <c r="R215" s="8"/>
      <c r="S215" s="8"/>
      <c r="T215" s="8"/>
      <c r="U215" s="8"/>
      <c r="V215" s="8"/>
      <c r="W215" s="8"/>
      <c r="X215" s="8"/>
      <c r="Y215" s="8"/>
      <c r="Z215" s="8"/>
      <c r="AA215" s="8"/>
      <c r="AB215" s="8"/>
      <c r="AC215" s="8"/>
    </row>
    <row r="216" spans="1:29" ht="12.75" customHeight="1">
      <c r="A216" s="8"/>
      <c r="B216" s="8"/>
      <c r="C216" s="8"/>
      <c r="D216" s="9"/>
      <c r="E216" s="9"/>
      <c r="F216" s="9"/>
      <c r="G216" s="9"/>
      <c r="H216" s="9"/>
      <c r="I216" s="9"/>
      <c r="J216" s="9"/>
      <c r="K216" s="10"/>
      <c r="L216" s="10"/>
      <c r="M216" s="8"/>
      <c r="N216" s="8"/>
      <c r="O216" s="8"/>
      <c r="P216" s="8"/>
      <c r="Q216" s="8"/>
      <c r="R216" s="8"/>
      <c r="S216" s="8"/>
      <c r="T216" s="8"/>
      <c r="U216" s="8"/>
      <c r="V216" s="8"/>
      <c r="W216" s="8"/>
      <c r="X216" s="8"/>
      <c r="Y216" s="8"/>
      <c r="Z216" s="8"/>
      <c r="AA216" s="8"/>
      <c r="AB216" s="8"/>
      <c r="AC216" s="8"/>
    </row>
    <row r="217" spans="1:29" ht="12.75" customHeight="1">
      <c r="A217" s="8"/>
      <c r="B217" s="8"/>
      <c r="C217" s="8"/>
      <c r="D217" s="9"/>
      <c r="E217" s="9"/>
      <c r="F217" s="9"/>
      <c r="G217" s="9"/>
      <c r="H217" s="9"/>
      <c r="I217" s="9"/>
      <c r="J217" s="9"/>
      <c r="K217" s="10"/>
      <c r="L217" s="10"/>
      <c r="M217" s="8"/>
      <c r="N217" s="8"/>
      <c r="O217" s="8"/>
      <c r="P217" s="8"/>
      <c r="Q217" s="8"/>
      <c r="R217" s="8"/>
      <c r="S217" s="8"/>
      <c r="T217" s="8"/>
      <c r="U217" s="8"/>
      <c r="V217" s="8"/>
      <c r="W217" s="8"/>
      <c r="X217" s="8"/>
      <c r="Y217" s="8"/>
      <c r="Z217" s="8"/>
      <c r="AA217" s="8"/>
      <c r="AB217" s="8"/>
      <c r="AC217" s="8"/>
    </row>
    <row r="218" spans="1:29" ht="12.75" customHeight="1">
      <c r="A218" s="8"/>
      <c r="B218" s="8"/>
      <c r="C218" s="8"/>
      <c r="D218" s="9"/>
      <c r="E218" s="9"/>
      <c r="F218" s="9"/>
      <c r="G218" s="9"/>
      <c r="H218" s="9"/>
      <c r="I218" s="9"/>
      <c r="J218" s="9"/>
      <c r="K218" s="10"/>
      <c r="L218" s="10"/>
      <c r="M218" s="8"/>
      <c r="N218" s="8"/>
      <c r="O218" s="8"/>
      <c r="P218" s="8"/>
      <c r="Q218" s="8"/>
      <c r="R218" s="8"/>
      <c r="S218" s="8"/>
      <c r="T218" s="8"/>
      <c r="U218" s="8"/>
      <c r="V218" s="8"/>
      <c r="W218" s="8"/>
      <c r="X218" s="8"/>
      <c r="Y218" s="8"/>
      <c r="Z218" s="8"/>
      <c r="AA218" s="8"/>
      <c r="AB218" s="8"/>
      <c r="AC218" s="8"/>
    </row>
    <row r="219" spans="1:29" ht="12.75" customHeight="1">
      <c r="A219" s="8"/>
      <c r="B219" s="8"/>
      <c r="C219" s="8"/>
      <c r="D219" s="9"/>
      <c r="E219" s="9"/>
      <c r="F219" s="9"/>
      <c r="G219" s="9"/>
      <c r="H219" s="9"/>
      <c r="I219" s="9"/>
      <c r="J219" s="9"/>
      <c r="K219" s="10"/>
      <c r="L219" s="10"/>
      <c r="M219" s="8"/>
      <c r="N219" s="8"/>
      <c r="O219" s="8"/>
      <c r="P219" s="8"/>
      <c r="Q219" s="8"/>
      <c r="R219" s="8"/>
      <c r="S219" s="8"/>
      <c r="T219" s="8"/>
      <c r="U219" s="8"/>
      <c r="V219" s="8"/>
      <c r="W219" s="8"/>
      <c r="X219" s="8"/>
      <c r="Y219" s="8"/>
      <c r="Z219" s="8"/>
      <c r="AA219" s="8"/>
      <c r="AB219" s="8"/>
      <c r="AC219" s="8"/>
    </row>
    <row r="220" spans="1:29" ht="12.75" customHeight="1">
      <c r="A220" s="8"/>
      <c r="B220" s="8"/>
      <c r="C220" s="8"/>
      <c r="D220" s="9"/>
      <c r="E220" s="9"/>
      <c r="F220" s="9"/>
      <c r="G220" s="9"/>
      <c r="H220" s="9"/>
      <c r="I220" s="9"/>
      <c r="J220" s="9"/>
      <c r="K220" s="10"/>
      <c r="L220" s="10"/>
      <c r="M220" s="8"/>
      <c r="N220" s="8"/>
      <c r="O220" s="8"/>
      <c r="P220" s="8"/>
      <c r="Q220" s="8"/>
      <c r="R220" s="8"/>
      <c r="S220" s="8"/>
      <c r="T220" s="8"/>
      <c r="U220" s="8"/>
      <c r="V220" s="8"/>
      <c r="W220" s="8"/>
      <c r="X220" s="8"/>
      <c r="Y220" s="8"/>
      <c r="Z220" s="8"/>
      <c r="AA220" s="8"/>
      <c r="AB220" s="8"/>
      <c r="AC220" s="8"/>
    </row>
    <row r="221" spans="1:29" ht="12.75" customHeight="1">
      <c r="A221" s="8"/>
      <c r="B221" s="8"/>
      <c r="C221" s="8"/>
      <c r="D221" s="9"/>
      <c r="E221" s="9"/>
      <c r="F221" s="9"/>
      <c r="G221" s="9"/>
      <c r="H221" s="9"/>
      <c r="I221" s="9"/>
      <c r="J221" s="9"/>
      <c r="K221" s="10"/>
      <c r="L221" s="10"/>
      <c r="M221" s="8"/>
      <c r="N221" s="8"/>
      <c r="O221" s="8"/>
      <c r="P221" s="8"/>
      <c r="Q221" s="8"/>
      <c r="R221" s="8"/>
      <c r="S221" s="8"/>
      <c r="T221" s="8"/>
      <c r="U221" s="8"/>
      <c r="V221" s="8"/>
      <c r="W221" s="8"/>
      <c r="X221" s="8"/>
      <c r="Y221" s="8"/>
      <c r="Z221" s="8"/>
      <c r="AA221" s="8"/>
      <c r="AB221" s="8"/>
      <c r="AC221" s="8"/>
    </row>
    <row r="222" spans="1:29" ht="12.75" customHeight="1">
      <c r="A222" s="8"/>
      <c r="B222" s="8"/>
      <c r="C222" s="8"/>
      <c r="D222" s="9"/>
      <c r="E222" s="9"/>
      <c r="F222" s="9"/>
      <c r="G222" s="9"/>
      <c r="H222" s="9"/>
      <c r="I222" s="9"/>
      <c r="J222" s="9"/>
      <c r="K222" s="10"/>
      <c r="L222" s="10"/>
      <c r="M222" s="8"/>
      <c r="N222" s="8"/>
      <c r="O222" s="8"/>
      <c r="P222" s="8"/>
      <c r="Q222" s="8"/>
      <c r="R222" s="8"/>
      <c r="S222" s="8"/>
      <c r="T222" s="8"/>
      <c r="U222" s="8"/>
      <c r="V222" s="8"/>
      <c r="W222" s="8"/>
      <c r="X222" s="8"/>
      <c r="Y222" s="8"/>
      <c r="Z222" s="8"/>
      <c r="AA222" s="8"/>
      <c r="AB222" s="8"/>
      <c r="AC222" s="8"/>
    </row>
    <row r="223" spans="1:29" ht="12.75" customHeight="1">
      <c r="A223" s="8"/>
      <c r="B223" s="8"/>
      <c r="C223" s="8"/>
      <c r="D223" s="9"/>
      <c r="E223" s="9"/>
      <c r="F223" s="9"/>
      <c r="G223" s="9"/>
      <c r="H223" s="9"/>
      <c r="I223" s="9"/>
      <c r="J223" s="9"/>
      <c r="K223" s="10"/>
      <c r="L223" s="10"/>
      <c r="M223" s="8"/>
      <c r="N223" s="8"/>
      <c r="O223" s="8"/>
      <c r="P223" s="8"/>
      <c r="Q223" s="8"/>
      <c r="R223" s="8"/>
      <c r="S223" s="8"/>
      <c r="T223" s="8"/>
      <c r="U223" s="8"/>
      <c r="V223" s="8"/>
      <c r="W223" s="8"/>
      <c r="X223" s="8"/>
      <c r="Y223" s="8"/>
      <c r="Z223" s="8"/>
      <c r="AA223" s="8"/>
      <c r="AB223" s="8"/>
      <c r="AC223" s="8"/>
    </row>
    <row r="224" spans="1:29" ht="12.75" customHeight="1">
      <c r="A224" s="8"/>
      <c r="B224" s="8"/>
      <c r="C224" s="8"/>
      <c r="D224" s="9"/>
      <c r="E224" s="9"/>
      <c r="F224" s="9"/>
      <c r="G224" s="9"/>
      <c r="H224" s="9"/>
      <c r="I224" s="9"/>
      <c r="J224" s="9"/>
      <c r="K224" s="10"/>
      <c r="L224" s="10"/>
      <c r="M224" s="8"/>
      <c r="N224" s="8"/>
      <c r="O224" s="8"/>
      <c r="P224" s="8"/>
      <c r="Q224" s="8"/>
      <c r="R224" s="8"/>
      <c r="S224" s="8"/>
      <c r="T224" s="8"/>
      <c r="U224" s="8"/>
      <c r="V224" s="8"/>
      <c r="W224" s="8"/>
      <c r="X224" s="8"/>
      <c r="Y224" s="8"/>
      <c r="Z224" s="8"/>
      <c r="AA224" s="8"/>
      <c r="AB224" s="8"/>
      <c r="AC224" s="8"/>
    </row>
    <row r="225" spans="1:29" ht="12.75" customHeight="1">
      <c r="A225" s="8"/>
      <c r="B225" s="8"/>
      <c r="C225" s="8"/>
      <c r="D225" s="9"/>
      <c r="E225" s="9"/>
      <c r="F225" s="9"/>
      <c r="G225" s="9"/>
      <c r="H225" s="9"/>
      <c r="I225" s="9"/>
      <c r="J225" s="9"/>
      <c r="K225" s="10"/>
      <c r="L225" s="10"/>
      <c r="M225" s="8"/>
      <c r="N225" s="8"/>
      <c r="O225" s="8"/>
      <c r="P225" s="8"/>
      <c r="Q225" s="8"/>
      <c r="R225" s="8"/>
      <c r="S225" s="8"/>
      <c r="T225" s="8"/>
      <c r="U225" s="8"/>
      <c r="V225" s="8"/>
      <c r="W225" s="8"/>
      <c r="X225" s="8"/>
      <c r="Y225" s="8"/>
      <c r="Z225" s="8"/>
      <c r="AA225" s="8"/>
      <c r="AB225" s="8"/>
      <c r="AC225" s="8"/>
    </row>
    <row r="226" spans="1:29" ht="12.75" customHeight="1">
      <c r="A226" s="8"/>
      <c r="B226" s="8"/>
      <c r="C226" s="8"/>
      <c r="D226" s="9"/>
      <c r="E226" s="9"/>
      <c r="F226" s="9"/>
      <c r="G226" s="9"/>
      <c r="H226" s="9"/>
      <c r="I226" s="9"/>
      <c r="J226" s="9"/>
      <c r="K226" s="10"/>
      <c r="L226" s="10"/>
      <c r="M226" s="8"/>
      <c r="N226" s="8"/>
      <c r="O226" s="8"/>
      <c r="P226" s="8"/>
      <c r="Q226" s="8"/>
      <c r="R226" s="8"/>
      <c r="S226" s="8"/>
      <c r="T226" s="8"/>
      <c r="U226" s="8"/>
      <c r="V226" s="8"/>
      <c r="W226" s="8"/>
      <c r="X226" s="8"/>
      <c r="Y226" s="8"/>
      <c r="Z226" s="8"/>
      <c r="AA226" s="8"/>
      <c r="AB226" s="8"/>
      <c r="AC226" s="8"/>
    </row>
    <row r="227" spans="1:29" ht="12.75" customHeight="1">
      <c r="A227" s="8"/>
      <c r="B227" s="8"/>
      <c r="C227" s="8"/>
      <c r="D227" s="9"/>
      <c r="E227" s="9"/>
      <c r="F227" s="9"/>
      <c r="G227" s="9"/>
      <c r="H227" s="9"/>
      <c r="I227" s="9"/>
      <c r="J227" s="9"/>
      <c r="K227" s="10"/>
      <c r="L227" s="10"/>
      <c r="M227" s="8"/>
      <c r="N227" s="8"/>
      <c r="O227" s="8"/>
      <c r="P227" s="8"/>
      <c r="Q227" s="8"/>
      <c r="R227" s="8"/>
      <c r="S227" s="8"/>
      <c r="T227" s="8"/>
      <c r="U227" s="8"/>
      <c r="V227" s="8"/>
      <c r="W227" s="8"/>
      <c r="X227" s="8"/>
      <c r="Y227" s="8"/>
      <c r="Z227" s="8"/>
      <c r="AA227" s="8"/>
      <c r="AB227" s="8"/>
      <c r="AC227" s="8"/>
    </row>
    <row r="228" spans="1:29" ht="12.75" customHeight="1">
      <c r="A228" s="8"/>
      <c r="B228" s="8"/>
      <c r="C228" s="8"/>
      <c r="D228" s="9"/>
      <c r="E228" s="9"/>
      <c r="F228" s="9"/>
      <c r="G228" s="9"/>
      <c r="H228" s="9"/>
      <c r="I228" s="9"/>
      <c r="J228" s="9"/>
      <c r="K228" s="10"/>
      <c r="L228" s="10"/>
      <c r="M228" s="8"/>
      <c r="N228" s="8"/>
      <c r="O228" s="8"/>
      <c r="P228" s="8"/>
      <c r="Q228" s="8"/>
      <c r="R228" s="8"/>
      <c r="S228" s="8"/>
      <c r="T228" s="8"/>
      <c r="U228" s="8"/>
      <c r="V228" s="8"/>
      <c r="W228" s="8"/>
      <c r="X228" s="8"/>
      <c r="Y228" s="8"/>
      <c r="Z228" s="8"/>
      <c r="AA228" s="8"/>
      <c r="AB228" s="8"/>
      <c r="AC228" s="8"/>
    </row>
    <row r="229" spans="1:29" ht="12.75" customHeight="1">
      <c r="A229" s="8"/>
      <c r="B229" s="8"/>
      <c r="C229" s="8"/>
      <c r="D229" s="9"/>
      <c r="E229" s="9"/>
      <c r="F229" s="9"/>
      <c r="G229" s="9"/>
      <c r="H229" s="9"/>
      <c r="I229" s="9"/>
      <c r="J229" s="9"/>
      <c r="K229" s="10"/>
      <c r="L229" s="10"/>
      <c r="M229" s="8"/>
      <c r="N229" s="8"/>
      <c r="O229" s="8"/>
      <c r="P229" s="8"/>
      <c r="Q229" s="8"/>
      <c r="R229" s="8"/>
      <c r="S229" s="8"/>
      <c r="T229" s="8"/>
      <c r="U229" s="8"/>
      <c r="V229" s="8"/>
      <c r="W229" s="8"/>
      <c r="X229" s="8"/>
      <c r="Y229" s="8"/>
      <c r="Z229" s="8"/>
      <c r="AA229" s="8"/>
      <c r="AB229" s="8"/>
      <c r="AC229" s="8"/>
    </row>
    <row r="230" spans="1:29" ht="12.75" customHeight="1">
      <c r="A230" s="8"/>
      <c r="B230" s="8"/>
      <c r="C230" s="8"/>
      <c r="D230" s="9"/>
      <c r="E230" s="9"/>
      <c r="F230" s="9"/>
      <c r="G230" s="9"/>
      <c r="H230" s="9"/>
      <c r="I230" s="9"/>
      <c r="J230" s="9"/>
      <c r="K230" s="10"/>
      <c r="L230" s="10"/>
      <c r="M230" s="8"/>
      <c r="N230" s="8"/>
      <c r="O230" s="8"/>
      <c r="P230" s="8"/>
      <c r="Q230" s="8"/>
      <c r="R230" s="8"/>
      <c r="S230" s="8"/>
      <c r="T230" s="8"/>
      <c r="U230" s="8"/>
      <c r="V230" s="8"/>
      <c r="W230" s="8"/>
      <c r="X230" s="8"/>
      <c r="Y230" s="8"/>
      <c r="Z230" s="8"/>
      <c r="AA230" s="8"/>
      <c r="AB230" s="8"/>
      <c r="AC230" s="8"/>
    </row>
    <row r="231" spans="1:29" ht="12.75" customHeight="1">
      <c r="A231" s="8"/>
      <c r="B231" s="8"/>
      <c r="C231" s="8"/>
      <c r="D231" s="9"/>
      <c r="E231" s="9"/>
      <c r="F231" s="9"/>
      <c r="G231" s="9"/>
      <c r="H231" s="9"/>
      <c r="I231" s="9"/>
      <c r="J231" s="9"/>
      <c r="K231" s="10"/>
      <c r="L231" s="10"/>
      <c r="M231" s="8"/>
      <c r="N231" s="8"/>
      <c r="O231" s="8"/>
      <c r="P231" s="8"/>
      <c r="Q231" s="8"/>
      <c r="R231" s="8"/>
      <c r="S231" s="8"/>
      <c r="T231" s="8"/>
      <c r="U231" s="8"/>
      <c r="V231" s="8"/>
      <c r="W231" s="8"/>
      <c r="X231" s="8"/>
      <c r="Y231" s="8"/>
      <c r="Z231" s="8"/>
      <c r="AA231" s="8"/>
      <c r="AB231" s="8"/>
      <c r="AC231" s="8"/>
    </row>
    <row r="232" spans="1:29" ht="12.75" customHeight="1">
      <c r="A232" s="8"/>
      <c r="B232" s="8"/>
      <c r="C232" s="8"/>
      <c r="D232" s="9"/>
      <c r="E232" s="9"/>
      <c r="F232" s="9"/>
      <c r="G232" s="9"/>
      <c r="H232" s="9"/>
      <c r="I232" s="9"/>
      <c r="J232" s="9"/>
      <c r="K232" s="10"/>
      <c r="L232" s="10"/>
      <c r="M232" s="8"/>
      <c r="N232" s="8"/>
      <c r="O232" s="8"/>
      <c r="P232" s="8"/>
      <c r="Q232" s="8"/>
      <c r="R232" s="8"/>
      <c r="S232" s="8"/>
      <c r="T232" s="8"/>
      <c r="U232" s="8"/>
      <c r="V232" s="8"/>
      <c r="W232" s="8"/>
      <c r="X232" s="8"/>
      <c r="Y232" s="8"/>
      <c r="Z232" s="8"/>
      <c r="AA232" s="8"/>
      <c r="AB232" s="8"/>
      <c r="AC232" s="8"/>
    </row>
    <row r="233" spans="1:29" ht="12.75" customHeight="1">
      <c r="A233" s="8"/>
      <c r="B233" s="8"/>
      <c r="C233" s="8"/>
      <c r="D233" s="9"/>
      <c r="E233" s="9"/>
      <c r="F233" s="9"/>
      <c r="G233" s="9"/>
      <c r="H233" s="9"/>
      <c r="I233" s="9"/>
      <c r="J233" s="9"/>
      <c r="K233" s="10"/>
      <c r="L233" s="10"/>
      <c r="M233" s="8"/>
      <c r="N233" s="8"/>
      <c r="O233" s="8"/>
      <c r="P233" s="8"/>
      <c r="Q233" s="8"/>
      <c r="R233" s="8"/>
      <c r="S233" s="8"/>
      <c r="T233" s="8"/>
      <c r="U233" s="8"/>
      <c r="V233" s="8"/>
      <c r="W233" s="8"/>
      <c r="X233" s="8"/>
      <c r="Y233" s="8"/>
      <c r="Z233" s="8"/>
      <c r="AA233" s="8"/>
      <c r="AB233" s="8"/>
      <c r="AC233" s="8"/>
    </row>
    <row r="234" spans="1:29" ht="12.75" customHeight="1">
      <c r="A234" s="8"/>
      <c r="B234" s="8"/>
      <c r="C234" s="8"/>
      <c r="D234" s="9"/>
      <c r="E234" s="9"/>
      <c r="F234" s="9"/>
      <c r="G234" s="9"/>
      <c r="H234" s="9"/>
      <c r="I234" s="9"/>
      <c r="J234" s="9"/>
      <c r="K234" s="10"/>
      <c r="L234" s="10"/>
      <c r="M234" s="8"/>
      <c r="N234" s="8"/>
      <c r="O234" s="8"/>
      <c r="P234" s="8"/>
      <c r="Q234" s="8"/>
      <c r="R234" s="8"/>
      <c r="S234" s="8"/>
      <c r="T234" s="8"/>
      <c r="U234" s="8"/>
      <c r="V234" s="8"/>
      <c r="W234" s="8"/>
      <c r="X234" s="8"/>
      <c r="Y234" s="8"/>
      <c r="Z234" s="8"/>
      <c r="AA234" s="8"/>
      <c r="AB234" s="8"/>
      <c r="AC234" s="8"/>
    </row>
    <row r="235" spans="1:29" ht="12.75" customHeight="1">
      <c r="A235" s="8"/>
      <c r="B235" s="8"/>
      <c r="C235" s="8"/>
      <c r="D235" s="9"/>
      <c r="E235" s="9"/>
      <c r="F235" s="9"/>
      <c r="G235" s="9"/>
      <c r="H235" s="9"/>
      <c r="I235" s="9"/>
      <c r="J235" s="9"/>
      <c r="K235" s="10"/>
      <c r="L235" s="10"/>
      <c r="M235" s="8"/>
      <c r="N235" s="8"/>
      <c r="O235" s="8"/>
      <c r="P235" s="8"/>
      <c r="Q235" s="8"/>
      <c r="R235" s="8"/>
      <c r="S235" s="8"/>
      <c r="T235" s="8"/>
      <c r="U235" s="8"/>
      <c r="V235" s="8"/>
      <c r="W235" s="8"/>
      <c r="X235" s="8"/>
      <c r="Y235" s="8"/>
      <c r="Z235" s="8"/>
      <c r="AA235" s="8"/>
      <c r="AB235" s="8"/>
      <c r="AC235" s="8"/>
    </row>
    <row r="236" spans="1:29" ht="12.75" customHeight="1">
      <c r="A236" s="8"/>
      <c r="B236" s="8"/>
      <c r="C236" s="8"/>
      <c r="D236" s="9"/>
      <c r="E236" s="9"/>
      <c r="F236" s="9"/>
      <c r="G236" s="9"/>
      <c r="H236" s="9"/>
      <c r="I236" s="9"/>
      <c r="J236" s="9"/>
      <c r="K236" s="10"/>
      <c r="L236" s="10"/>
      <c r="M236" s="8"/>
      <c r="N236" s="8"/>
      <c r="O236" s="8"/>
      <c r="P236" s="8"/>
      <c r="Q236" s="8"/>
      <c r="R236" s="8"/>
      <c r="S236" s="8"/>
      <c r="T236" s="8"/>
      <c r="U236" s="8"/>
      <c r="V236" s="8"/>
      <c r="W236" s="8"/>
      <c r="X236" s="8"/>
      <c r="Y236" s="8"/>
      <c r="Z236" s="8"/>
      <c r="AA236" s="8"/>
      <c r="AB236" s="8"/>
      <c r="AC236" s="8"/>
    </row>
    <row r="237" spans="1:29" ht="12.75" customHeight="1">
      <c r="A237" s="8"/>
      <c r="B237" s="8"/>
      <c r="C237" s="8"/>
      <c r="D237" s="9"/>
      <c r="E237" s="9"/>
      <c r="F237" s="9"/>
      <c r="G237" s="9"/>
      <c r="H237" s="9"/>
      <c r="I237" s="9"/>
      <c r="J237" s="9"/>
      <c r="K237" s="10"/>
      <c r="L237" s="10"/>
      <c r="M237" s="8"/>
      <c r="N237" s="8"/>
      <c r="O237" s="8"/>
      <c r="P237" s="8"/>
      <c r="Q237" s="8"/>
      <c r="R237" s="8"/>
      <c r="S237" s="8"/>
      <c r="T237" s="8"/>
      <c r="U237" s="8"/>
      <c r="V237" s="8"/>
      <c r="W237" s="8"/>
      <c r="X237" s="8"/>
      <c r="Y237" s="8"/>
      <c r="Z237" s="8"/>
      <c r="AA237" s="8"/>
      <c r="AB237" s="8"/>
      <c r="AC237" s="8"/>
    </row>
    <row r="238" spans="1:29" ht="12.75" customHeight="1">
      <c r="A238" s="8"/>
      <c r="B238" s="8"/>
      <c r="C238" s="8"/>
      <c r="D238" s="9"/>
      <c r="E238" s="9"/>
      <c r="F238" s="9"/>
      <c r="G238" s="9"/>
      <c r="H238" s="9"/>
      <c r="I238" s="9"/>
      <c r="J238" s="9"/>
      <c r="K238" s="10"/>
      <c r="L238" s="10"/>
      <c r="M238" s="8"/>
      <c r="N238" s="8"/>
      <c r="O238" s="8"/>
      <c r="P238" s="8"/>
      <c r="Q238" s="8"/>
      <c r="R238" s="8"/>
      <c r="S238" s="8"/>
      <c r="T238" s="8"/>
      <c r="U238" s="8"/>
      <c r="V238" s="8"/>
      <c r="W238" s="8"/>
      <c r="X238" s="8"/>
      <c r="Y238" s="8"/>
      <c r="Z238" s="8"/>
      <c r="AA238" s="8"/>
      <c r="AB238" s="8"/>
      <c r="AC238" s="8"/>
    </row>
    <row r="239" spans="1:29" ht="12.75" customHeight="1">
      <c r="A239" s="8"/>
      <c r="B239" s="8"/>
      <c r="C239" s="8"/>
      <c r="D239" s="9"/>
      <c r="E239" s="9"/>
      <c r="F239" s="9"/>
      <c r="G239" s="9"/>
      <c r="H239" s="9"/>
      <c r="I239" s="9"/>
      <c r="J239" s="9"/>
      <c r="K239" s="10"/>
      <c r="L239" s="10"/>
      <c r="M239" s="8"/>
      <c r="N239" s="8"/>
      <c r="O239" s="8"/>
      <c r="P239" s="8"/>
      <c r="Q239" s="8"/>
      <c r="R239" s="8"/>
      <c r="S239" s="8"/>
      <c r="T239" s="8"/>
      <c r="U239" s="8"/>
      <c r="V239" s="8"/>
      <c r="W239" s="8"/>
      <c r="X239" s="8"/>
      <c r="Y239" s="8"/>
      <c r="Z239" s="8"/>
      <c r="AA239" s="8"/>
      <c r="AB239" s="8"/>
      <c r="AC239" s="8"/>
    </row>
    <row r="240" spans="1:29" ht="12.75" customHeight="1">
      <c r="A240" s="8"/>
      <c r="B240" s="8"/>
      <c r="C240" s="8"/>
      <c r="D240" s="9"/>
      <c r="E240" s="9"/>
      <c r="F240" s="9"/>
      <c r="G240" s="9"/>
      <c r="H240" s="9"/>
      <c r="I240" s="9"/>
      <c r="J240" s="9"/>
      <c r="K240" s="10"/>
      <c r="L240" s="10"/>
      <c r="M240" s="8"/>
      <c r="N240" s="8"/>
      <c r="O240" s="8"/>
      <c r="P240" s="8"/>
      <c r="Q240" s="8"/>
      <c r="R240" s="8"/>
      <c r="S240" s="8"/>
      <c r="T240" s="8"/>
      <c r="U240" s="8"/>
      <c r="V240" s="8"/>
      <c r="W240" s="8"/>
      <c r="X240" s="8"/>
      <c r="Y240" s="8"/>
      <c r="Z240" s="8"/>
      <c r="AA240" s="8"/>
      <c r="AB240" s="8"/>
      <c r="AC240" s="8"/>
    </row>
    <row r="241" spans="1:29" ht="12.75" customHeight="1">
      <c r="A241" s="8"/>
      <c r="B241" s="8"/>
      <c r="C241" s="8"/>
      <c r="D241" s="9"/>
      <c r="E241" s="9"/>
      <c r="F241" s="9"/>
      <c r="G241" s="9"/>
      <c r="H241" s="9"/>
      <c r="I241" s="9"/>
      <c r="J241" s="9"/>
      <c r="K241" s="10"/>
      <c r="L241" s="10"/>
      <c r="M241" s="8"/>
      <c r="N241" s="8"/>
      <c r="O241" s="8"/>
      <c r="P241" s="8"/>
      <c r="Q241" s="8"/>
      <c r="R241" s="8"/>
      <c r="S241" s="8"/>
      <c r="T241" s="8"/>
      <c r="U241" s="8"/>
      <c r="V241" s="8"/>
      <c r="W241" s="8"/>
      <c r="X241" s="8"/>
      <c r="Y241" s="8"/>
      <c r="Z241" s="8"/>
      <c r="AA241" s="8"/>
      <c r="AB241" s="8"/>
      <c r="AC241" s="8"/>
    </row>
    <row r="242" spans="1:29" ht="12.75" customHeight="1">
      <c r="A242" s="8"/>
      <c r="B242" s="8"/>
      <c r="C242" s="8"/>
      <c r="D242" s="9"/>
      <c r="E242" s="9"/>
      <c r="F242" s="9"/>
      <c r="G242" s="9"/>
      <c r="H242" s="9"/>
      <c r="I242" s="9"/>
      <c r="J242" s="9"/>
      <c r="K242" s="10"/>
      <c r="L242" s="10"/>
      <c r="M242" s="8"/>
      <c r="N242" s="8"/>
      <c r="O242" s="8"/>
      <c r="P242" s="8"/>
      <c r="Q242" s="8"/>
      <c r="R242" s="8"/>
      <c r="S242" s="8"/>
      <c r="T242" s="8"/>
      <c r="U242" s="8"/>
      <c r="V242" s="8"/>
      <c r="W242" s="8"/>
      <c r="X242" s="8"/>
      <c r="Y242" s="8"/>
      <c r="Z242" s="8"/>
      <c r="AA242" s="8"/>
      <c r="AB242" s="8"/>
      <c r="AC242" s="8"/>
    </row>
    <row r="243" spans="1:29" ht="12.75" customHeight="1">
      <c r="A243" s="8"/>
      <c r="B243" s="8"/>
      <c r="C243" s="8"/>
      <c r="D243" s="9"/>
      <c r="E243" s="9"/>
      <c r="F243" s="9"/>
      <c r="G243" s="9"/>
      <c r="H243" s="9"/>
      <c r="I243" s="9"/>
      <c r="J243" s="9"/>
      <c r="K243" s="10"/>
      <c r="L243" s="10"/>
      <c r="M243" s="8"/>
      <c r="N243" s="8"/>
      <c r="O243" s="8"/>
      <c r="P243" s="8"/>
      <c r="Q243" s="8"/>
      <c r="R243" s="8"/>
      <c r="S243" s="8"/>
      <c r="T243" s="8"/>
      <c r="U243" s="8"/>
      <c r="V243" s="8"/>
      <c r="W243" s="8"/>
      <c r="X243" s="8"/>
      <c r="Y243" s="8"/>
      <c r="Z243" s="8"/>
      <c r="AA243" s="8"/>
      <c r="AB243" s="8"/>
      <c r="AC243" s="8"/>
    </row>
    <row r="244" spans="1:29" ht="12.75" customHeight="1">
      <c r="A244" s="8"/>
      <c r="B244" s="8"/>
      <c r="C244" s="8"/>
      <c r="D244" s="9"/>
      <c r="E244" s="9"/>
      <c r="F244" s="9"/>
      <c r="G244" s="9"/>
      <c r="H244" s="9"/>
      <c r="I244" s="9"/>
      <c r="J244" s="9"/>
      <c r="K244" s="10"/>
      <c r="L244" s="10"/>
      <c r="M244" s="8"/>
      <c r="N244" s="8"/>
      <c r="O244" s="8"/>
      <c r="P244" s="8"/>
      <c r="Q244" s="8"/>
      <c r="R244" s="8"/>
      <c r="S244" s="8"/>
      <c r="T244" s="8"/>
      <c r="U244" s="8"/>
      <c r="V244" s="8"/>
      <c r="W244" s="8"/>
      <c r="X244" s="8"/>
      <c r="Y244" s="8"/>
      <c r="Z244" s="8"/>
      <c r="AA244" s="8"/>
      <c r="AB244" s="8"/>
      <c r="AC244" s="8"/>
    </row>
    <row r="245" spans="1:29" ht="12.75" customHeight="1">
      <c r="A245" s="8"/>
      <c r="B245" s="8"/>
      <c r="C245" s="8"/>
      <c r="D245" s="9"/>
      <c r="E245" s="9"/>
      <c r="F245" s="9"/>
      <c r="G245" s="9"/>
      <c r="H245" s="9"/>
      <c r="I245" s="9"/>
      <c r="J245" s="9"/>
      <c r="K245" s="10"/>
      <c r="L245" s="10"/>
      <c r="M245" s="8"/>
      <c r="N245" s="8"/>
      <c r="O245" s="8"/>
      <c r="P245" s="8"/>
      <c r="Q245" s="8"/>
      <c r="R245" s="8"/>
      <c r="S245" s="8"/>
      <c r="T245" s="8"/>
      <c r="U245" s="8"/>
      <c r="V245" s="8"/>
      <c r="W245" s="8"/>
      <c r="X245" s="8"/>
      <c r="Y245" s="8"/>
      <c r="Z245" s="8"/>
      <c r="AA245" s="8"/>
      <c r="AB245" s="8"/>
      <c r="AC245" s="8"/>
    </row>
    <row r="246" spans="1:29" ht="12.75" customHeight="1">
      <c r="A246" s="8"/>
      <c r="B246" s="8"/>
      <c r="C246" s="8"/>
      <c r="D246" s="9"/>
      <c r="E246" s="9"/>
      <c r="F246" s="9"/>
      <c r="G246" s="9"/>
      <c r="H246" s="9"/>
      <c r="I246" s="9"/>
      <c r="J246" s="9"/>
      <c r="K246" s="10"/>
      <c r="L246" s="10"/>
      <c r="M246" s="8"/>
      <c r="N246" s="8"/>
      <c r="O246" s="8"/>
      <c r="P246" s="8"/>
      <c r="Q246" s="8"/>
      <c r="R246" s="8"/>
      <c r="S246" s="8"/>
      <c r="T246" s="8"/>
      <c r="U246" s="8"/>
      <c r="V246" s="8"/>
      <c r="W246" s="8"/>
      <c r="X246" s="8"/>
      <c r="Y246" s="8"/>
      <c r="Z246" s="8"/>
      <c r="AA246" s="8"/>
      <c r="AB246" s="8"/>
      <c r="AC246" s="8"/>
    </row>
    <row r="247" spans="1:29" ht="12.75" customHeight="1">
      <c r="A247" s="8"/>
      <c r="B247" s="8"/>
      <c r="C247" s="8"/>
      <c r="D247" s="9"/>
      <c r="E247" s="9"/>
      <c r="F247" s="9"/>
      <c r="G247" s="9"/>
      <c r="H247" s="9"/>
      <c r="I247" s="9"/>
      <c r="J247" s="9"/>
      <c r="K247" s="10"/>
      <c r="L247" s="10"/>
      <c r="M247" s="8"/>
      <c r="N247" s="8"/>
      <c r="O247" s="8"/>
      <c r="P247" s="8"/>
      <c r="Q247" s="8"/>
      <c r="R247" s="8"/>
      <c r="S247" s="8"/>
      <c r="T247" s="8"/>
      <c r="U247" s="8"/>
      <c r="V247" s="8"/>
      <c r="W247" s="8"/>
      <c r="X247" s="8"/>
      <c r="Y247" s="8"/>
      <c r="Z247" s="8"/>
      <c r="AA247" s="8"/>
      <c r="AB247" s="8"/>
      <c r="AC247" s="8"/>
    </row>
    <row r="248" spans="1:29" ht="12.75" customHeight="1">
      <c r="A248" s="8"/>
      <c r="B248" s="8"/>
      <c r="C248" s="8"/>
      <c r="D248" s="9"/>
      <c r="E248" s="9"/>
      <c r="F248" s="9"/>
      <c r="G248" s="9"/>
      <c r="H248" s="9"/>
      <c r="I248" s="9"/>
      <c r="J248" s="9"/>
      <c r="K248" s="10"/>
      <c r="L248" s="10"/>
      <c r="M248" s="8"/>
      <c r="N248" s="8"/>
      <c r="O248" s="8"/>
      <c r="P248" s="8"/>
      <c r="Q248" s="8"/>
      <c r="R248" s="8"/>
      <c r="S248" s="8"/>
      <c r="T248" s="8"/>
      <c r="U248" s="8"/>
      <c r="V248" s="8"/>
      <c r="W248" s="8"/>
      <c r="X248" s="8"/>
      <c r="Y248" s="8"/>
      <c r="Z248" s="8"/>
      <c r="AA248" s="8"/>
      <c r="AB248" s="8"/>
      <c r="AC248" s="8"/>
    </row>
    <row r="249" spans="1:29" ht="12.75" customHeight="1">
      <c r="A249" s="8"/>
      <c r="B249" s="8"/>
      <c r="C249" s="8"/>
      <c r="D249" s="9"/>
      <c r="E249" s="9"/>
      <c r="F249" s="9"/>
      <c r="G249" s="9"/>
      <c r="H249" s="9"/>
      <c r="I249" s="9"/>
      <c r="J249" s="9"/>
      <c r="K249" s="10"/>
      <c r="L249" s="10"/>
      <c r="M249" s="8"/>
      <c r="N249" s="8"/>
      <c r="O249" s="8"/>
      <c r="P249" s="8"/>
      <c r="Q249" s="8"/>
      <c r="R249" s="8"/>
      <c r="S249" s="8"/>
      <c r="T249" s="8"/>
      <c r="U249" s="8"/>
      <c r="V249" s="8"/>
      <c r="W249" s="8"/>
      <c r="X249" s="8"/>
      <c r="Y249" s="8"/>
      <c r="Z249" s="8"/>
      <c r="AA249" s="8"/>
      <c r="AB249" s="8"/>
      <c r="AC249" s="8"/>
    </row>
    <row r="250" spans="1:29" ht="12.75" customHeight="1">
      <c r="A250" s="8"/>
      <c r="B250" s="8"/>
      <c r="C250" s="8"/>
      <c r="D250" s="9"/>
      <c r="E250" s="9"/>
      <c r="F250" s="9"/>
      <c r="G250" s="9"/>
      <c r="H250" s="9"/>
      <c r="I250" s="9"/>
      <c r="J250" s="9"/>
      <c r="K250" s="10"/>
      <c r="L250" s="10"/>
      <c r="M250" s="8"/>
      <c r="N250" s="8"/>
      <c r="O250" s="8"/>
      <c r="P250" s="8"/>
      <c r="Q250" s="8"/>
      <c r="R250" s="8"/>
      <c r="S250" s="8"/>
      <c r="T250" s="8"/>
      <c r="U250" s="8"/>
      <c r="V250" s="8"/>
      <c r="W250" s="8"/>
      <c r="X250" s="8"/>
      <c r="Y250" s="8"/>
      <c r="Z250" s="8"/>
      <c r="AA250" s="8"/>
      <c r="AB250" s="8"/>
      <c r="AC250" s="8"/>
    </row>
    <row r="251" spans="1:29" ht="12.75" customHeight="1">
      <c r="A251" s="8"/>
      <c r="B251" s="8"/>
      <c r="C251" s="8"/>
      <c r="D251" s="9"/>
      <c r="E251" s="9"/>
      <c r="F251" s="9"/>
      <c r="G251" s="9"/>
      <c r="H251" s="9"/>
      <c r="I251" s="9"/>
      <c r="J251" s="9"/>
      <c r="K251" s="10"/>
      <c r="L251" s="10"/>
      <c r="M251" s="8"/>
      <c r="N251" s="8"/>
      <c r="O251" s="8"/>
      <c r="P251" s="8"/>
      <c r="Q251" s="8"/>
      <c r="R251" s="8"/>
      <c r="S251" s="8"/>
      <c r="T251" s="8"/>
      <c r="U251" s="8"/>
      <c r="V251" s="8"/>
      <c r="W251" s="8"/>
      <c r="X251" s="8"/>
      <c r="Y251" s="8"/>
      <c r="Z251" s="8"/>
      <c r="AA251" s="8"/>
      <c r="AB251" s="8"/>
      <c r="AC251" s="8"/>
    </row>
    <row r="252" spans="1:29" ht="12.75" customHeight="1">
      <c r="A252" s="8"/>
      <c r="B252" s="8"/>
      <c r="C252" s="8"/>
      <c r="D252" s="9"/>
      <c r="E252" s="9"/>
      <c r="F252" s="9"/>
      <c r="G252" s="9"/>
      <c r="H252" s="9"/>
      <c r="I252" s="9"/>
      <c r="J252" s="9"/>
      <c r="K252" s="10"/>
      <c r="L252" s="10"/>
      <c r="M252" s="8"/>
      <c r="N252" s="8"/>
      <c r="O252" s="8"/>
      <c r="P252" s="8"/>
      <c r="Q252" s="8"/>
      <c r="R252" s="8"/>
      <c r="S252" s="8"/>
      <c r="T252" s="8"/>
      <c r="U252" s="8"/>
      <c r="V252" s="8"/>
      <c r="W252" s="8"/>
      <c r="X252" s="8"/>
      <c r="Y252" s="8"/>
      <c r="Z252" s="8"/>
      <c r="AA252" s="8"/>
      <c r="AB252" s="8"/>
      <c r="AC252" s="8"/>
    </row>
    <row r="253" spans="1:29" ht="12.75" customHeight="1">
      <c r="A253" s="8"/>
      <c r="B253" s="8"/>
      <c r="C253" s="8"/>
      <c r="D253" s="9"/>
      <c r="E253" s="9"/>
      <c r="F253" s="9"/>
      <c r="G253" s="9"/>
      <c r="H253" s="9"/>
      <c r="I253" s="9"/>
      <c r="J253" s="9"/>
      <c r="K253" s="10"/>
      <c r="L253" s="10"/>
      <c r="M253" s="8"/>
      <c r="N253" s="8"/>
      <c r="O253" s="8"/>
      <c r="P253" s="8"/>
      <c r="Q253" s="8"/>
      <c r="R253" s="8"/>
      <c r="S253" s="8"/>
      <c r="T253" s="8"/>
      <c r="U253" s="8"/>
      <c r="V253" s="8"/>
      <c r="W253" s="8"/>
      <c r="X253" s="8"/>
      <c r="Y253" s="8"/>
      <c r="Z253" s="8"/>
      <c r="AA253" s="8"/>
      <c r="AB253" s="8"/>
      <c r="AC253" s="8"/>
    </row>
    <row r="254" spans="1:29" ht="12.75" customHeight="1">
      <c r="A254" s="8"/>
      <c r="B254" s="8"/>
      <c r="C254" s="8"/>
      <c r="D254" s="9"/>
      <c r="E254" s="9"/>
      <c r="F254" s="9"/>
      <c r="G254" s="9"/>
      <c r="H254" s="9"/>
      <c r="I254" s="9"/>
      <c r="J254" s="9"/>
      <c r="K254" s="10"/>
      <c r="L254" s="10"/>
      <c r="M254" s="8"/>
      <c r="N254" s="8"/>
      <c r="O254" s="8"/>
      <c r="P254" s="8"/>
      <c r="Q254" s="8"/>
      <c r="R254" s="8"/>
      <c r="S254" s="8"/>
      <c r="T254" s="8"/>
      <c r="U254" s="8"/>
      <c r="V254" s="8"/>
      <c r="W254" s="8"/>
      <c r="X254" s="8"/>
      <c r="Y254" s="8"/>
      <c r="Z254" s="8"/>
      <c r="AA254" s="8"/>
      <c r="AB254" s="8"/>
      <c r="AC254" s="8"/>
    </row>
    <row r="255" spans="1:29" ht="12.75" customHeight="1">
      <c r="A255" s="8"/>
      <c r="B255" s="8"/>
      <c r="C255" s="8"/>
      <c r="D255" s="9"/>
      <c r="E255" s="9"/>
      <c r="F255" s="9"/>
      <c r="G255" s="9"/>
      <c r="H255" s="9"/>
      <c r="I255" s="9"/>
      <c r="J255" s="9"/>
      <c r="K255" s="10"/>
      <c r="L255" s="10"/>
      <c r="M255" s="8"/>
      <c r="N255" s="8"/>
      <c r="O255" s="8"/>
      <c r="P255" s="8"/>
      <c r="Q255" s="8"/>
      <c r="R255" s="8"/>
      <c r="S255" s="8"/>
      <c r="T255" s="8"/>
      <c r="U255" s="8"/>
      <c r="V255" s="8"/>
      <c r="W255" s="8"/>
      <c r="X255" s="8"/>
      <c r="Y255" s="8"/>
      <c r="Z255" s="8"/>
      <c r="AA255" s="8"/>
      <c r="AB255" s="8"/>
      <c r="AC255" s="8"/>
    </row>
    <row r="256" spans="1:29" ht="12.75" customHeight="1">
      <c r="A256" s="8"/>
      <c r="B256" s="8"/>
      <c r="C256" s="8"/>
      <c r="D256" s="9"/>
      <c r="E256" s="9"/>
      <c r="F256" s="9"/>
      <c r="G256" s="9"/>
      <c r="H256" s="9"/>
      <c r="I256" s="9"/>
      <c r="J256" s="9"/>
      <c r="K256" s="10"/>
      <c r="L256" s="10"/>
      <c r="M256" s="8"/>
      <c r="N256" s="8"/>
      <c r="O256" s="8"/>
      <c r="P256" s="8"/>
      <c r="Q256" s="8"/>
      <c r="R256" s="8"/>
      <c r="S256" s="8"/>
      <c r="T256" s="8"/>
      <c r="U256" s="8"/>
      <c r="V256" s="8"/>
      <c r="W256" s="8"/>
      <c r="X256" s="8"/>
      <c r="Y256" s="8"/>
      <c r="Z256" s="8"/>
      <c r="AA256" s="8"/>
      <c r="AB256" s="8"/>
      <c r="AC256" s="8"/>
    </row>
    <row r="257" spans="1:29" ht="12.75" customHeight="1">
      <c r="A257" s="8"/>
      <c r="B257" s="8"/>
      <c r="C257" s="8"/>
      <c r="D257" s="9"/>
      <c r="E257" s="9"/>
      <c r="F257" s="9"/>
      <c r="G257" s="9"/>
      <c r="H257" s="9"/>
      <c r="I257" s="9"/>
      <c r="J257" s="9"/>
      <c r="K257" s="10"/>
      <c r="L257" s="10"/>
      <c r="M257" s="8"/>
      <c r="N257" s="8"/>
      <c r="O257" s="8"/>
      <c r="P257" s="8"/>
      <c r="Q257" s="8"/>
      <c r="R257" s="8"/>
      <c r="S257" s="8"/>
      <c r="T257" s="8"/>
      <c r="U257" s="8"/>
      <c r="V257" s="8"/>
      <c r="W257" s="8"/>
      <c r="X257" s="8"/>
      <c r="Y257" s="8"/>
      <c r="Z257" s="8"/>
      <c r="AA257" s="8"/>
      <c r="AB257" s="8"/>
      <c r="AC257" s="8"/>
    </row>
    <row r="258" spans="1:29" ht="12.75" customHeight="1">
      <c r="A258" s="8"/>
      <c r="B258" s="8"/>
      <c r="C258" s="8"/>
      <c r="D258" s="9"/>
      <c r="E258" s="9"/>
      <c r="F258" s="9"/>
      <c r="G258" s="9"/>
      <c r="H258" s="9"/>
      <c r="I258" s="9"/>
      <c r="J258" s="9"/>
      <c r="K258" s="10"/>
      <c r="L258" s="10"/>
      <c r="M258" s="8"/>
      <c r="N258" s="8"/>
      <c r="O258" s="8"/>
      <c r="P258" s="8"/>
      <c r="Q258" s="8"/>
      <c r="R258" s="8"/>
      <c r="S258" s="8"/>
      <c r="T258" s="8"/>
      <c r="U258" s="8"/>
      <c r="V258" s="8"/>
      <c r="W258" s="8"/>
      <c r="X258" s="8"/>
      <c r="Y258" s="8"/>
      <c r="Z258" s="8"/>
      <c r="AA258" s="8"/>
      <c r="AB258" s="8"/>
      <c r="AC258" s="8"/>
    </row>
    <row r="259" spans="1:29" ht="12.75" customHeight="1">
      <c r="A259" s="8"/>
      <c r="B259" s="8"/>
      <c r="C259" s="8"/>
      <c r="D259" s="9"/>
      <c r="E259" s="9"/>
      <c r="F259" s="9"/>
      <c r="G259" s="9"/>
      <c r="H259" s="9"/>
      <c r="I259" s="9"/>
      <c r="J259" s="9"/>
      <c r="K259" s="10"/>
      <c r="L259" s="10"/>
      <c r="M259" s="8"/>
      <c r="N259" s="8"/>
      <c r="O259" s="8"/>
      <c r="P259" s="8"/>
      <c r="Q259" s="8"/>
      <c r="R259" s="8"/>
      <c r="S259" s="8"/>
      <c r="T259" s="8"/>
      <c r="U259" s="8"/>
      <c r="V259" s="8"/>
      <c r="W259" s="8"/>
      <c r="X259" s="8"/>
      <c r="Y259" s="8"/>
      <c r="Z259" s="8"/>
      <c r="AA259" s="8"/>
      <c r="AB259" s="8"/>
      <c r="AC259" s="8"/>
    </row>
    <row r="260" spans="1:29" ht="12.75" customHeight="1">
      <c r="A260" s="8"/>
      <c r="B260" s="8"/>
      <c r="C260" s="8"/>
      <c r="D260" s="9"/>
      <c r="E260" s="9"/>
      <c r="F260" s="9"/>
      <c r="G260" s="9"/>
      <c r="H260" s="9"/>
      <c r="I260" s="9"/>
      <c r="J260" s="9"/>
      <c r="K260" s="10"/>
      <c r="L260" s="10"/>
      <c r="M260" s="8"/>
      <c r="N260" s="8"/>
      <c r="O260" s="8"/>
      <c r="P260" s="8"/>
      <c r="Q260" s="8"/>
      <c r="R260" s="8"/>
      <c r="S260" s="8"/>
      <c r="T260" s="8"/>
      <c r="U260" s="8"/>
      <c r="V260" s="8"/>
      <c r="W260" s="8"/>
      <c r="X260" s="8"/>
      <c r="Y260" s="8"/>
      <c r="Z260" s="8"/>
      <c r="AA260" s="8"/>
      <c r="AB260" s="8"/>
      <c r="AC260" s="8"/>
    </row>
    <row r="261" spans="1:29" ht="12.75" customHeight="1">
      <c r="A261" s="8"/>
      <c r="B261" s="8"/>
      <c r="C261" s="8"/>
      <c r="D261" s="9"/>
      <c r="E261" s="9"/>
      <c r="F261" s="9"/>
      <c r="G261" s="9"/>
      <c r="H261" s="9"/>
      <c r="I261" s="9"/>
      <c r="J261" s="9"/>
      <c r="K261" s="10"/>
      <c r="L261" s="10"/>
      <c r="M261" s="8"/>
      <c r="N261" s="8"/>
      <c r="O261" s="8"/>
      <c r="P261" s="8"/>
      <c r="Q261" s="8"/>
      <c r="R261" s="8"/>
      <c r="S261" s="8"/>
      <c r="T261" s="8"/>
      <c r="U261" s="8"/>
      <c r="V261" s="8"/>
      <c r="W261" s="8"/>
      <c r="X261" s="8"/>
      <c r="Y261" s="8"/>
      <c r="Z261" s="8"/>
      <c r="AA261" s="8"/>
      <c r="AB261" s="8"/>
      <c r="AC261" s="8"/>
    </row>
    <row r="262" spans="1:29" ht="12.75" customHeight="1">
      <c r="A262" s="8"/>
      <c r="B262" s="8"/>
      <c r="C262" s="8"/>
      <c r="D262" s="9"/>
      <c r="E262" s="9"/>
      <c r="F262" s="9"/>
      <c r="G262" s="9"/>
      <c r="H262" s="9"/>
      <c r="I262" s="9"/>
      <c r="J262" s="9"/>
      <c r="K262" s="10"/>
      <c r="L262" s="10"/>
      <c r="M262" s="8"/>
      <c r="N262" s="8"/>
      <c r="O262" s="8"/>
      <c r="P262" s="8"/>
      <c r="Q262" s="8"/>
      <c r="R262" s="8"/>
      <c r="S262" s="8"/>
      <c r="T262" s="8"/>
      <c r="U262" s="8"/>
      <c r="V262" s="8"/>
      <c r="W262" s="8"/>
      <c r="X262" s="8"/>
      <c r="Y262" s="8"/>
      <c r="Z262" s="8"/>
      <c r="AA262" s="8"/>
      <c r="AB262" s="8"/>
      <c r="AC262" s="8"/>
    </row>
    <row r="263" spans="1:29" ht="12.75" customHeight="1">
      <c r="A263" s="8"/>
      <c r="B263" s="8"/>
      <c r="C263" s="8"/>
      <c r="D263" s="9"/>
      <c r="E263" s="9"/>
      <c r="F263" s="9"/>
      <c r="G263" s="9"/>
      <c r="H263" s="9"/>
      <c r="I263" s="9"/>
      <c r="J263" s="9"/>
      <c r="K263" s="10"/>
      <c r="L263" s="10"/>
      <c r="M263" s="8"/>
      <c r="N263" s="8"/>
      <c r="O263" s="8"/>
      <c r="P263" s="8"/>
      <c r="Q263" s="8"/>
      <c r="R263" s="8"/>
      <c r="S263" s="8"/>
      <c r="T263" s="8"/>
      <c r="U263" s="8"/>
      <c r="V263" s="8"/>
      <c r="W263" s="8"/>
      <c r="X263" s="8"/>
      <c r="Y263" s="8"/>
      <c r="Z263" s="8"/>
      <c r="AA263" s="8"/>
      <c r="AB263" s="8"/>
      <c r="AC263" s="8"/>
    </row>
    <row r="264" spans="1:29" ht="12.75" customHeight="1">
      <c r="A264" s="8"/>
      <c r="B264" s="8"/>
      <c r="C264" s="8"/>
      <c r="D264" s="9"/>
      <c r="E264" s="9"/>
      <c r="F264" s="9"/>
      <c r="G264" s="9"/>
      <c r="H264" s="9"/>
      <c r="I264" s="9"/>
      <c r="J264" s="9"/>
      <c r="K264" s="10"/>
      <c r="L264" s="10"/>
      <c r="M264" s="8"/>
      <c r="N264" s="8"/>
      <c r="O264" s="8"/>
      <c r="P264" s="8"/>
      <c r="Q264" s="8"/>
      <c r="R264" s="8"/>
      <c r="S264" s="8"/>
      <c r="T264" s="8"/>
      <c r="U264" s="8"/>
      <c r="V264" s="8"/>
      <c r="W264" s="8"/>
      <c r="X264" s="8"/>
      <c r="Y264" s="8"/>
      <c r="Z264" s="8"/>
      <c r="AA264" s="8"/>
      <c r="AB264" s="8"/>
      <c r="AC264" s="8"/>
    </row>
    <row r="265" spans="1:29" ht="12.75" customHeight="1">
      <c r="A265" s="8"/>
      <c r="B265" s="8"/>
      <c r="C265" s="8"/>
      <c r="D265" s="9"/>
      <c r="E265" s="9"/>
      <c r="F265" s="9"/>
      <c r="G265" s="9"/>
      <c r="H265" s="9"/>
      <c r="I265" s="9"/>
      <c r="J265" s="9"/>
      <c r="K265" s="10"/>
      <c r="L265" s="10"/>
      <c r="M265" s="8"/>
      <c r="N265" s="8"/>
      <c r="O265" s="8"/>
      <c r="P265" s="8"/>
      <c r="Q265" s="8"/>
      <c r="R265" s="8"/>
      <c r="S265" s="8"/>
      <c r="T265" s="8"/>
      <c r="U265" s="8"/>
      <c r="V265" s="8"/>
      <c r="W265" s="8"/>
      <c r="X265" s="8"/>
      <c r="Y265" s="8"/>
      <c r="Z265" s="8"/>
      <c r="AA265" s="8"/>
      <c r="AB265" s="8"/>
      <c r="AC265" s="8"/>
    </row>
    <row r="266" spans="1:29" ht="12.75" customHeight="1">
      <c r="A266" s="8"/>
      <c r="B266" s="8"/>
      <c r="C266" s="8"/>
      <c r="D266" s="9"/>
      <c r="E266" s="9"/>
      <c r="F266" s="9"/>
      <c r="G266" s="9"/>
      <c r="H266" s="9"/>
      <c r="I266" s="9"/>
      <c r="J266" s="9"/>
      <c r="K266" s="10"/>
      <c r="L266" s="10"/>
      <c r="M266" s="8"/>
      <c r="N266" s="8"/>
      <c r="O266" s="8"/>
      <c r="P266" s="8"/>
      <c r="Q266" s="8"/>
      <c r="R266" s="8"/>
      <c r="S266" s="8"/>
      <c r="T266" s="8"/>
      <c r="U266" s="8"/>
      <c r="V266" s="8"/>
      <c r="W266" s="8"/>
      <c r="X266" s="8"/>
      <c r="Y266" s="8"/>
      <c r="Z266" s="8"/>
      <c r="AA266" s="8"/>
      <c r="AB266" s="8"/>
      <c r="AC266" s="8"/>
    </row>
    <row r="267" spans="1:29" ht="12.75" customHeight="1">
      <c r="A267" s="8"/>
      <c r="B267" s="8"/>
      <c r="C267" s="8"/>
      <c r="D267" s="9"/>
      <c r="E267" s="9"/>
      <c r="F267" s="9"/>
      <c r="G267" s="9"/>
      <c r="H267" s="9"/>
      <c r="I267" s="9"/>
      <c r="J267" s="9"/>
      <c r="K267" s="10"/>
      <c r="L267" s="10"/>
      <c r="M267" s="8"/>
      <c r="N267" s="8"/>
      <c r="O267" s="8"/>
      <c r="P267" s="8"/>
      <c r="Q267" s="8"/>
      <c r="R267" s="8"/>
      <c r="S267" s="8"/>
      <c r="T267" s="8"/>
      <c r="U267" s="8"/>
      <c r="V267" s="8"/>
      <c r="W267" s="8"/>
      <c r="X267" s="8"/>
      <c r="Y267" s="8"/>
      <c r="Z267" s="8"/>
      <c r="AA267" s="8"/>
      <c r="AB267" s="8"/>
      <c r="AC267" s="8"/>
    </row>
    <row r="268" spans="1:29" ht="12.75" customHeight="1">
      <c r="A268" s="8"/>
      <c r="B268" s="8"/>
      <c r="C268" s="8"/>
      <c r="D268" s="9"/>
      <c r="E268" s="9"/>
      <c r="F268" s="9"/>
      <c r="G268" s="9"/>
      <c r="H268" s="9"/>
      <c r="I268" s="9"/>
      <c r="J268" s="9"/>
      <c r="K268" s="10"/>
      <c r="L268" s="10"/>
      <c r="M268" s="8"/>
      <c r="N268" s="8"/>
      <c r="O268" s="8"/>
      <c r="P268" s="8"/>
      <c r="Q268" s="8"/>
      <c r="R268" s="8"/>
      <c r="S268" s="8"/>
      <c r="T268" s="8"/>
      <c r="U268" s="8"/>
      <c r="V268" s="8"/>
      <c r="W268" s="8"/>
      <c r="X268" s="8"/>
      <c r="Y268" s="8"/>
      <c r="Z268" s="8"/>
      <c r="AA268" s="8"/>
      <c r="AB268" s="8"/>
      <c r="AC268" s="8"/>
    </row>
    <row r="269" spans="1:29" ht="12.75" customHeight="1">
      <c r="A269" s="8"/>
      <c r="B269" s="8"/>
      <c r="C269" s="8"/>
      <c r="D269" s="9"/>
      <c r="E269" s="9"/>
      <c r="F269" s="9"/>
      <c r="G269" s="9"/>
      <c r="H269" s="9"/>
      <c r="I269" s="9"/>
      <c r="J269" s="9"/>
      <c r="K269" s="10"/>
      <c r="L269" s="10"/>
      <c r="M269" s="8"/>
      <c r="N269" s="8"/>
      <c r="O269" s="8"/>
      <c r="P269" s="8"/>
      <c r="Q269" s="8"/>
      <c r="R269" s="8"/>
      <c r="S269" s="8"/>
      <c r="T269" s="8"/>
      <c r="U269" s="8"/>
      <c r="V269" s="8"/>
      <c r="W269" s="8"/>
      <c r="X269" s="8"/>
      <c r="Y269" s="8"/>
      <c r="Z269" s="8"/>
      <c r="AA269" s="8"/>
      <c r="AB269" s="8"/>
      <c r="AC269" s="8"/>
    </row>
    <row r="270" spans="1:29" ht="12.75" customHeight="1">
      <c r="A270" s="8"/>
      <c r="B270" s="8"/>
      <c r="C270" s="8"/>
      <c r="D270" s="9"/>
      <c r="E270" s="9"/>
      <c r="F270" s="9"/>
      <c r="G270" s="9"/>
      <c r="H270" s="9"/>
      <c r="I270" s="9"/>
      <c r="J270" s="9"/>
      <c r="K270" s="10"/>
      <c r="L270" s="10"/>
      <c r="M270" s="8"/>
      <c r="N270" s="8"/>
      <c r="O270" s="8"/>
      <c r="P270" s="8"/>
      <c r="Q270" s="8"/>
      <c r="R270" s="8"/>
      <c r="S270" s="8"/>
      <c r="T270" s="8"/>
      <c r="U270" s="8"/>
      <c r="V270" s="8"/>
      <c r="W270" s="8"/>
      <c r="X270" s="8"/>
      <c r="Y270" s="8"/>
      <c r="Z270" s="8"/>
      <c r="AA270" s="8"/>
      <c r="AB270" s="8"/>
      <c r="AC270" s="8"/>
    </row>
    <row r="271" spans="1:29" ht="12.75" customHeight="1">
      <c r="A271" s="8"/>
      <c r="B271" s="8"/>
      <c r="C271" s="8"/>
      <c r="D271" s="9"/>
      <c r="E271" s="9"/>
      <c r="F271" s="9"/>
      <c r="G271" s="9"/>
      <c r="H271" s="9"/>
      <c r="I271" s="9"/>
      <c r="J271" s="9"/>
      <c r="K271" s="10"/>
      <c r="L271" s="10"/>
      <c r="M271" s="8"/>
      <c r="N271" s="8"/>
      <c r="O271" s="8"/>
      <c r="P271" s="8"/>
      <c r="Q271" s="8"/>
      <c r="R271" s="8"/>
      <c r="S271" s="8"/>
      <c r="T271" s="8"/>
      <c r="U271" s="8"/>
      <c r="V271" s="8"/>
      <c r="W271" s="8"/>
      <c r="X271" s="8"/>
      <c r="Y271" s="8"/>
      <c r="Z271" s="8"/>
      <c r="AA271" s="8"/>
      <c r="AB271" s="8"/>
      <c r="AC271" s="8"/>
    </row>
    <row r="272" spans="1:29" ht="12.75" customHeight="1">
      <c r="A272" s="8"/>
      <c r="B272" s="8"/>
      <c r="C272" s="8"/>
      <c r="D272" s="9"/>
      <c r="E272" s="9"/>
      <c r="F272" s="9"/>
      <c r="G272" s="9"/>
      <c r="H272" s="9"/>
      <c r="I272" s="9"/>
      <c r="J272" s="9"/>
      <c r="K272" s="10"/>
      <c r="L272" s="10"/>
      <c r="M272" s="8"/>
      <c r="N272" s="8"/>
      <c r="O272" s="8"/>
      <c r="P272" s="8"/>
      <c r="Q272" s="8"/>
      <c r="R272" s="8"/>
      <c r="S272" s="8"/>
      <c r="T272" s="8"/>
      <c r="U272" s="8"/>
      <c r="V272" s="8"/>
      <c r="W272" s="8"/>
      <c r="X272" s="8"/>
      <c r="Y272" s="8"/>
      <c r="Z272" s="8"/>
      <c r="AA272" s="8"/>
      <c r="AB272" s="8"/>
      <c r="AC272" s="8"/>
    </row>
    <row r="273" spans="1:29" ht="12.75" customHeight="1">
      <c r="A273" s="8"/>
      <c r="B273" s="8"/>
      <c r="C273" s="8"/>
      <c r="D273" s="9"/>
      <c r="E273" s="9"/>
      <c r="F273" s="9"/>
      <c r="G273" s="9"/>
      <c r="H273" s="9"/>
      <c r="I273" s="9"/>
      <c r="J273" s="9"/>
      <c r="K273" s="10"/>
      <c r="L273" s="10"/>
      <c r="M273" s="8"/>
      <c r="N273" s="8"/>
      <c r="O273" s="8"/>
      <c r="P273" s="8"/>
      <c r="Q273" s="8"/>
      <c r="R273" s="8"/>
      <c r="S273" s="8"/>
      <c r="T273" s="8"/>
      <c r="U273" s="8"/>
      <c r="V273" s="8"/>
      <c r="W273" s="8"/>
      <c r="X273" s="8"/>
      <c r="Y273" s="8"/>
      <c r="Z273" s="8"/>
      <c r="AA273" s="8"/>
      <c r="AB273" s="8"/>
      <c r="AC273" s="8"/>
    </row>
    <row r="274" spans="1:29" ht="12.75" customHeight="1">
      <c r="A274" s="8"/>
      <c r="B274" s="8"/>
      <c r="C274" s="8"/>
      <c r="D274" s="9"/>
      <c r="E274" s="9"/>
      <c r="F274" s="9"/>
      <c r="G274" s="9"/>
      <c r="H274" s="9"/>
      <c r="I274" s="9"/>
      <c r="J274" s="9"/>
      <c r="K274" s="10"/>
      <c r="L274" s="10"/>
      <c r="M274" s="8"/>
      <c r="N274" s="8"/>
      <c r="O274" s="8"/>
      <c r="P274" s="8"/>
      <c r="Q274" s="8"/>
      <c r="R274" s="8"/>
      <c r="S274" s="8"/>
      <c r="T274" s="8"/>
      <c r="U274" s="8"/>
      <c r="V274" s="8"/>
      <c r="W274" s="8"/>
      <c r="X274" s="8"/>
      <c r="Y274" s="8"/>
      <c r="Z274" s="8"/>
      <c r="AA274" s="8"/>
      <c r="AB274" s="8"/>
      <c r="AC274" s="8"/>
    </row>
    <row r="275" spans="1:29" ht="12.75" customHeight="1">
      <c r="A275" s="8"/>
      <c r="B275" s="8"/>
      <c r="C275" s="8"/>
      <c r="D275" s="9"/>
      <c r="E275" s="9"/>
      <c r="F275" s="9"/>
      <c r="G275" s="9"/>
      <c r="H275" s="9"/>
      <c r="I275" s="9"/>
      <c r="J275" s="9"/>
      <c r="K275" s="10"/>
      <c r="L275" s="10"/>
      <c r="M275" s="8"/>
      <c r="N275" s="8"/>
      <c r="O275" s="8"/>
      <c r="P275" s="8"/>
      <c r="Q275" s="8"/>
      <c r="R275" s="8"/>
      <c r="S275" s="8"/>
      <c r="T275" s="8"/>
      <c r="U275" s="8"/>
      <c r="V275" s="8"/>
      <c r="W275" s="8"/>
      <c r="X275" s="8"/>
      <c r="Y275" s="8"/>
      <c r="Z275" s="8"/>
      <c r="AA275" s="8"/>
      <c r="AB275" s="8"/>
      <c r="AC275" s="8"/>
    </row>
    <row r="276" spans="1:29" ht="12.75" customHeight="1">
      <c r="A276" s="8"/>
      <c r="B276" s="8"/>
      <c r="C276" s="8"/>
      <c r="D276" s="9"/>
      <c r="E276" s="9"/>
      <c r="F276" s="9"/>
      <c r="G276" s="9"/>
      <c r="H276" s="9"/>
      <c r="I276" s="9"/>
      <c r="J276" s="9"/>
      <c r="K276" s="10"/>
      <c r="L276" s="10"/>
      <c r="M276" s="8"/>
      <c r="N276" s="8"/>
      <c r="O276" s="8"/>
      <c r="P276" s="8"/>
      <c r="Q276" s="8"/>
      <c r="R276" s="8"/>
      <c r="S276" s="8"/>
      <c r="T276" s="8"/>
      <c r="U276" s="8"/>
      <c r="V276" s="8"/>
      <c r="W276" s="8"/>
      <c r="X276" s="8"/>
      <c r="Y276" s="8"/>
      <c r="Z276" s="8"/>
      <c r="AA276" s="8"/>
      <c r="AB276" s="8"/>
      <c r="AC276" s="8"/>
    </row>
    <row r="277" spans="1:29" ht="12.75" customHeight="1">
      <c r="A277" s="8"/>
      <c r="B277" s="8"/>
      <c r="C277" s="8"/>
      <c r="D277" s="9"/>
      <c r="E277" s="9"/>
      <c r="F277" s="9"/>
      <c r="G277" s="9"/>
      <c r="H277" s="9"/>
      <c r="I277" s="9"/>
      <c r="J277" s="9"/>
      <c r="K277" s="10"/>
      <c r="L277" s="10"/>
      <c r="M277" s="8"/>
      <c r="N277" s="8"/>
      <c r="O277" s="8"/>
      <c r="P277" s="8"/>
      <c r="Q277" s="8"/>
      <c r="R277" s="8"/>
      <c r="S277" s="8"/>
      <c r="T277" s="8"/>
      <c r="U277" s="8"/>
      <c r="V277" s="8"/>
      <c r="W277" s="8"/>
      <c r="X277" s="8"/>
      <c r="Y277" s="8"/>
      <c r="Z277" s="8"/>
      <c r="AA277" s="8"/>
      <c r="AB277" s="8"/>
      <c r="AC277" s="8"/>
    </row>
    <row r="278" spans="1:29" ht="12.75" customHeight="1">
      <c r="A278" s="8"/>
      <c r="B278" s="8"/>
      <c r="C278" s="8"/>
      <c r="D278" s="9"/>
      <c r="E278" s="9"/>
      <c r="F278" s="9"/>
      <c r="G278" s="9"/>
      <c r="H278" s="9"/>
      <c r="I278" s="9"/>
      <c r="J278" s="9"/>
      <c r="K278" s="10"/>
      <c r="L278" s="10"/>
      <c r="M278" s="8"/>
      <c r="N278" s="8"/>
      <c r="O278" s="8"/>
      <c r="P278" s="8"/>
      <c r="Q278" s="8"/>
      <c r="R278" s="8"/>
      <c r="S278" s="8"/>
      <c r="T278" s="8"/>
      <c r="U278" s="8"/>
      <c r="V278" s="8"/>
      <c r="W278" s="8"/>
      <c r="X278" s="8"/>
      <c r="Y278" s="8"/>
      <c r="Z278" s="8"/>
      <c r="AA278" s="8"/>
      <c r="AB278" s="8"/>
      <c r="AC278" s="8"/>
    </row>
    <row r="279" spans="1:29" ht="12.75" customHeight="1">
      <c r="A279" s="8"/>
      <c r="B279" s="8"/>
      <c r="C279" s="8"/>
      <c r="D279" s="9"/>
      <c r="E279" s="9"/>
      <c r="F279" s="9"/>
      <c r="G279" s="9"/>
      <c r="H279" s="9"/>
      <c r="I279" s="9"/>
      <c r="J279" s="9"/>
      <c r="K279" s="10"/>
      <c r="L279" s="10"/>
      <c r="M279" s="8"/>
      <c r="N279" s="8"/>
      <c r="O279" s="8"/>
      <c r="P279" s="8"/>
      <c r="Q279" s="8"/>
      <c r="R279" s="8"/>
      <c r="S279" s="8"/>
      <c r="T279" s="8"/>
      <c r="U279" s="8"/>
      <c r="V279" s="8"/>
      <c r="W279" s="8"/>
      <c r="X279" s="8"/>
      <c r="Y279" s="8"/>
      <c r="Z279" s="8"/>
      <c r="AA279" s="8"/>
      <c r="AB279" s="8"/>
      <c r="AC279" s="8"/>
    </row>
    <row r="280" spans="1:29" ht="12.75" customHeight="1">
      <c r="A280" s="8"/>
      <c r="B280" s="8"/>
      <c r="C280" s="8"/>
      <c r="D280" s="9"/>
      <c r="E280" s="9"/>
      <c r="F280" s="9"/>
      <c r="G280" s="9"/>
      <c r="H280" s="9"/>
      <c r="I280" s="9"/>
      <c r="J280" s="9"/>
      <c r="K280" s="10"/>
      <c r="L280" s="10"/>
      <c r="M280" s="8"/>
      <c r="N280" s="8"/>
      <c r="O280" s="8"/>
      <c r="P280" s="8"/>
      <c r="Q280" s="8"/>
      <c r="R280" s="8"/>
      <c r="S280" s="8"/>
      <c r="T280" s="8"/>
      <c r="U280" s="8"/>
      <c r="V280" s="8"/>
      <c r="W280" s="8"/>
      <c r="X280" s="8"/>
      <c r="Y280" s="8"/>
      <c r="Z280" s="8"/>
      <c r="AA280" s="8"/>
      <c r="AB280" s="8"/>
      <c r="AC280" s="8"/>
    </row>
    <row r="281" spans="1:29" ht="12.75" customHeight="1">
      <c r="A281" s="8"/>
      <c r="B281" s="8"/>
      <c r="C281" s="8"/>
      <c r="D281" s="9"/>
      <c r="E281" s="9"/>
      <c r="F281" s="9"/>
      <c r="G281" s="9"/>
      <c r="H281" s="9"/>
      <c r="I281" s="9"/>
      <c r="J281" s="9"/>
      <c r="K281" s="10"/>
      <c r="L281" s="10"/>
      <c r="M281" s="8"/>
      <c r="N281" s="8"/>
      <c r="O281" s="8"/>
      <c r="P281" s="8"/>
      <c r="Q281" s="8"/>
      <c r="R281" s="8"/>
      <c r="S281" s="8"/>
      <c r="T281" s="8"/>
      <c r="U281" s="8"/>
      <c r="V281" s="8"/>
      <c r="W281" s="8"/>
      <c r="X281" s="8"/>
      <c r="Y281" s="8"/>
      <c r="Z281" s="8"/>
      <c r="AA281" s="8"/>
      <c r="AB281" s="8"/>
      <c r="AC281" s="8"/>
    </row>
    <row r="282" spans="1:29" ht="12.75" customHeight="1">
      <c r="A282" s="8"/>
      <c r="B282" s="8"/>
      <c r="C282" s="8"/>
      <c r="D282" s="9"/>
      <c r="E282" s="9"/>
      <c r="F282" s="9"/>
      <c r="G282" s="9"/>
      <c r="H282" s="9"/>
      <c r="I282" s="9"/>
      <c r="J282" s="9"/>
      <c r="K282" s="10"/>
      <c r="L282" s="10"/>
      <c r="M282" s="8"/>
      <c r="N282" s="8"/>
      <c r="O282" s="8"/>
      <c r="P282" s="8"/>
      <c r="Q282" s="8"/>
      <c r="R282" s="8"/>
      <c r="S282" s="8"/>
      <c r="T282" s="8"/>
      <c r="U282" s="8"/>
      <c r="V282" s="8"/>
      <c r="W282" s="8"/>
      <c r="X282" s="8"/>
      <c r="Y282" s="8"/>
      <c r="Z282" s="8"/>
      <c r="AA282" s="8"/>
      <c r="AB282" s="8"/>
      <c r="AC282" s="8"/>
    </row>
    <row r="283" spans="1:29" ht="12.75" customHeight="1">
      <c r="A283" s="8"/>
      <c r="B283" s="8"/>
      <c r="C283" s="8"/>
      <c r="D283" s="9"/>
      <c r="E283" s="9"/>
      <c r="F283" s="9"/>
      <c r="G283" s="9"/>
      <c r="H283" s="9"/>
      <c r="I283" s="9"/>
      <c r="J283" s="9"/>
      <c r="K283" s="10"/>
      <c r="L283" s="10"/>
      <c r="M283" s="8"/>
      <c r="N283" s="8"/>
      <c r="O283" s="8"/>
      <c r="P283" s="8"/>
      <c r="Q283" s="8"/>
      <c r="R283" s="8"/>
      <c r="S283" s="8"/>
      <c r="T283" s="8"/>
      <c r="U283" s="8"/>
      <c r="V283" s="8"/>
      <c r="W283" s="8"/>
      <c r="X283" s="8"/>
      <c r="Y283" s="8"/>
      <c r="Z283" s="8"/>
      <c r="AA283" s="8"/>
      <c r="AB283" s="8"/>
      <c r="AC283" s="8"/>
    </row>
    <row r="284" spans="1:29" ht="12.75" customHeight="1">
      <c r="A284" s="8"/>
      <c r="B284" s="8"/>
      <c r="C284" s="8"/>
      <c r="D284" s="9"/>
      <c r="E284" s="9"/>
      <c r="F284" s="9"/>
      <c r="G284" s="9"/>
      <c r="H284" s="9"/>
      <c r="I284" s="9"/>
      <c r="J284" s="9"/>
      <c r="K284" s="10"/>
      <c r="L284" s="10"/>
      <c r="M284" s="8"/>
      <c r="N284" s="8"/>
      <c r="O284" s="8"/>
      <c r="P284" s="8"/>
      <c r="Q284" s="8"/>
      <c r="R284" s="8"/>
      <c r="S284" s="8"/>
      <c r="T284" s="8"/>
      <c r="U284" s="8"/>
      <c r="V284" s="8"/>
      <c r="W284" s="8"/>
      <c r="X284" s="8"/>
      <c r="Y284" s="8"/>
      <c r="Z284" s="8"/>
      <c r="AA284" s="8"/>
      <c r="AB284" s="8"/>
      <c r="AC284" s="8"/>
    </row>
    <row r="285" spans="1:29" ht="12.75" customHeight="1">
      <c r="A285" s="8"/>
      <c r="B285" s="8"/>
      <c r="C285" s="8"/>
      <c r="D285" s="9"/>
      <c r="E285" s="9"/>
      <c r="F285" s="9"/>
      <c r="G285" s="9"/>
      <c r="H285" s="9"/>
      <c r="I285" s="9"/>
      <c r="J285" s="9"/>
      <c r="K285" s="10"/>
      <c r="L285" s="10"/>
      <c r="M285" s="8"/>
      <c r="N285" s="8"/>
      <c r="O285" s="8"/>
      <c r="P285" s="8"/>
      <c r="Q285" s="8"/>
      <c r="R285" s="8"/>
      <c r="S285" s="8"/>
      <c r="T285" s="8"/>
      <c r="U285" s="8"/>
      <c r="V285" s="8"/>
      <c r="W285" s="8"/>
      <c r="X285" s="8"/>
      <c r="Y285" s="8"/>
      <c r="Z285" s="8"/>
      <c r="AA285" s="8"/>
      <c r="AB285" s="8"/>
      <c r="AC285" s="8"/>
    </row>
    <row r="286" spans="1:29" ht="12.75" customHeight="1">
      <c r="A286" s="8"/>
      <c r="B286" s="8"/>
      <c r="C286" s="8"/>
      <c r="D286" s="9"/>
      <c r="E286" s="9"/>
      <c r="F286" s="9"/>
      <c r="G286" s="9"/>
      <c r="H286" s="9"/>
      <c r="I286" s="9"/>
      <c r="J286" s="9"/>
      <c r="K286" s="10"/>
      <c r="L286" s="10"/>
      <c r="M286" s="8"/>
      <c r="N286" s="8"/>
      <c r="O286" s="8"/>
      <c r="P286" s="8"/>
      <c r="Q286" s="8"/>
      <c r="R286" s="8"/>
      <c r="S286" s="8"/>
      <c r="T286" s="8"/>
      <c r="U286" s="8"/>
      <c r="V286" s="8"/>
      <c r="W286" s="8"/>
      <c r="X286" s="8"/>
      <c r="Y286" s="8"/>
      <c r="Z286" s="8"/>
      <c r="AA286" s="8"/>
      <c r="AB286" s="8"/>
      <c r="AC286" s="8"/>
    </row>
    <row r="287" spans="1:29" ht="12.75" customHeight="1">
      <c r="A287" s="8"/>
      <c r="B287" s="8"/>
      <c r="C287" s="8"/>
      <c r="D287" s="9"/>
      <c r="E287" s="9"/>
      <c r="F287" s="9"/>
      <c r="G287" s="9"/>
      <c r="H287" s="9"/>
      <c r="I287" s="9"/>
      <c r="J287" s="9"/>
      <c r="K287" s="10"/>
      <c r="L287" s="10"/>
      <c r="M287" s="8"/>
      <c r="N287" s="8"/>
      <c r="O287" s="8"/>
      <c r="P287" s="8"/>
      <c r="Q287" s="8"/>
      <c r="R287" s="8"/>
      <c r="S287" s="8"/>
      <c r="T287" s="8"/>
      <c r="U287" s="8"/>
      <c r="V287" s="8"/>
      <c r="W287" s="8"/>
      <c r="X287" s="8"/>
      <c r="Y287" s="8"/>
      <c r="Z287" s="8"/>
      <c r="AA287" s="8"/>
      <c r="AB287" s="8"/>
      <c r="AC287" s="8"/>
    </row>
    <row r="288" spans="1:29" ht="12.75" customHeight="1">
      <c r="A288" s="8"/>
      <c r="B288" s="8"/>
      <c r="C288" s="8"/>
      <c r="D288" s="9"/>
      <c r="E288" s="9"/>
      <c r="F288" s="9"/>
      <c r="G288" s="9"/>
      <c r="H288" s="9"/>
      <c r="I288" s="9"/>
      <c r="J288" s="9"/>
      <c r="K288" s="10"/>
      <c r="L288" s="10"/>
      <c r="M288" s="8"/>
      <c r="N288" s="8"/>
      <c r="O288" s="8"/>
      <c r="P288" s="8"/>
      <c r="Q288" s="8"/>
      <c r="R288" s="8"/>
      <c r="S288" s="8"/>
      <c r="T288" s="8"/>
      <c r="U288" s="8"/>
      <c r="V288" s="8"/>
      <c r="W288" s="8"/>
      <c r="X288" s="8"/>
      <c r="Y288" s="8"/>
      <c r="Z288" s="8"/>
      <c r="AA288" s="8"/>
      <c r="AB288" s="8"/>
      <c r="AC288" s="8"/>
    </row>
    <row r="289" spans="1:29" ht="12.75" customHeight="1">
      <c r="A289" s="8"/>
      <c r="B289" s="8"/>
      <c r="C289" s="8"/>
      <c r="D289" s="9"/>
      <c r="E289" s="9"/>
      <c r="F289" s="9"/>
      <c r="G289" s="9"/>
      <c r="H289" s="9"/>
      <c r="I289" s="9"/>
      <c r="J289" s="9"/>
      <c r="K289" s="10"/>
      <c r="L289" s="10"/>
      <c r="M289" s="8"/>
      <c r="N289" s="8"/>
      <c r="O289" s="8"/>
      <c r="P289" s="8"/>
      <c r="Q289" s="8"/>
      <c r="R289" s="8"/>
      <c r="S289" s="8"/>
      <c r="T289" s="8"/>
      <c r="U289" s="8"/>
      <c r="V289" s="8"/>
      <c r="W289" s="8"/>
      <c r="X289" s="8"/>
      <c r="Y289" s="8"/>
      <c r="Z289" s="8"/>
      <c r="AA289" s="8"/>
      <c r="AB289" s="8"/>
      <c r="AC289" s="8"/>
    </row>
    <row r="290" spans="1:29" ht="12.75" customHeight="1">
      <c r="A290" s="8"/>
      <c r="B290" s="8"/>
      <c r="C290" s="8"/>
      <c r="D290" s="9"/>
      <c r="E290" s="9"/>
      <c r="F290" s="9"/>
      <c r="G290" s="9"/>
      <c r="H290" s="9"/>
      <c r="I290" s="9"/>
      <c r="J290" s="9"/>
      <c r="K290" s="10"/>
      <c r="L290" s="10"/>
      <c r="M290" s="8"/>
      <c r="N290" s="8"/>
      <c r="O290" s="8"/>
      <c r="P290" s="8"/>
      <c r="Q290" s="8"/>
      <c r="R290" s="8"/>
      <c r="S290" s="8"/>
      <c r="T290" s="8"/>
      <c r="U290" s="8"/>
      <c r="V290" s="8"/>
      <c r="W290" s="8"/>
      <c r="X290" s="8"/>
      <c r="Y290" s="8"/>
      <c r="Z290" s="8"/>
      <c r="AA290" s="8"/>
      <c r="AB290" s="8"/>
      <c r="AC290" s="8"/>
    </row>
    <row r="291" spans="1:29" ht="12.75" customHeight="1">
      <c r="A291" s="8"/>
      <c r="B291" s="8"/>
      <c r="C291" s="8"/>
      <c r="D291" s="9"/>
      <c r="E291" s="9"/>
      <c r="F291" s="9"/>
      <c r="G291" s="9"/>
      <c r="H291" s="9"/>
      <c r="I291" s="9"/>
      <c r="J291" s="9"/>
      <c r="K291" s="10"/>
      <c r="L291" s="10"/>
      <c r="M291" s="8"/>
      <c r="N291" s="8"/>
      <c r="O291" s="8"/>
      <c r="P291" s="8"/>
      <c r="Q291" s="8"/>
      <c r="R291" s="8"/>
      <c r="S291" s="8"/>
      <c r="T291" s="8"/>
      <c r="U291" s="8"/>
      <c r="V291" s="8"/>
      <c r="W291" s="8"/>
      <c r="X291" s="8"/>
      <c r="Y291" s="8"/>
      <c r="Z291" s="8"/>
      <c r="AA291" s="8"/>
      <c r="AB291" s="8"/>
      <c r="AC291" s="8"/>
    </row>
    <row r="292" spans="1:29" ht="12.75" customHeight="1">
      <c r="A292" s="8"/>
      <c r="B292" s="8"/>
      <c r="C292" s="8"/>
      <c r="D292" s="9"/>
      <c r="E292" s="9"/>
      <c r="F292" s="9"/>
      <c r="G292" s="9"/>
      <c r="H292" s="9"/>
      <c r="I292" s="9"/>
      <c r="J292" s="9"/>
      <c r="K292" s="10"/>
      <c r="L292" s="10"/>
      <c r="M292" s="8"/>
      <c r="N292" s="8"/>
      <c r="O292" s="8"/>
      <c r="P292" s="8"/>
      <c r="Q292" s="8"/>
      <c r="R292" s="8"/>
      <c r="S292" s="8"/>
      <c r="T292" s="8"/>
      <c r="U292" s="8"/>
      <c r="V292" s="8"/>
      <c r="W292" s="8"/>
      <c r="X292" s="8"/>
      <c r="Y292" s="8"/>
      <c r="Z292" s="8"/>
      <c r="AA292" s="8"/>
      <c r="AB292" s="8"/>
      <c r="AC292" s="8"/>
    </row>
    <row r="293" spans="1:29" ht="12.75" customHeight="1">
      <c r="A293" s="8"/>
      <c r="B293" s="8"/>
      <c r="C293" s="8"/>
      <c r="D293" s="9"/>
      <c r="E293" s="9"/>
      <c r="F293" s="9"/>
      <c r="G293" s="9"/>
      <c r="H293" s="9"/>
      <c r="I293" s="9"/>
      <c r="J293" s="9"/>
      <c r="K293" s="10"/>
      <c r="L293" s="10"/>
      <c r="M293" s="8"/>
      <c r="N293" s="8"/>
      <c r="O293" s="8"/>
      <c r="P293" s="8"/>
      <c r="Q293" s="8"/>
      <c r="R293" s="8"/>
      <c r="S293" s="8"/>
      <c r="T293" s="8"/>
      <c r="U293" s="8"/>
      <c r="V293" s="8"/>
      <c r="W293" s="8"/>
      <c r="X293" s="8"/>
      <c r="Y293" s="8"/>
      <c r="Z293" s="8"/>
      <c r="AA293" s="8"/>
      <c r="AB293" s="8"/>
      <c r="AC293" s="8"/>
    </row>
    <row r="294" spans="1:29" ht="12.75" customHeight="1">
      <c r="A294" s="8"/>
      <c r="B294" s="8"/>
      <c r="C294" s="8"/>
      <c r="D294" s="9"/>
      <c r="E294" s="9"/>
      <c r="F294" s="9"/>
      <c r="G294" s="9"/>
      <c r="H294" s="9"/>
      <c r="I294" s="9"/>
      <c r="J294" s="9"/>
      <c r="K294" s="10"/>
      <c r="L294" s="10"/>
      <c r="M294" s="8"/>
      <c r="N294" s="8"/>
      <c r="O294" s="8"/>
      <c r="P294" s="8"/>
      <c r="Q294" s="8"/>
      <c r="R294" s="8"/>
      <c r="S294" s="8"/>
      <c r="T294" s="8"/>
      <c r="U294" s="8"/>
      <c r="V294" s="8"/>
      <c r="W294" s="8"/>
      <c r="X294" s="8"/>
      <c r="Y294" s="8"/>
      <c r="Z294" s="8"/>
      <c r="AA294" s="8"/>
      <c r="AB294" s="8"/>
      <c r="AC294" s="8"/>
    </row>
    <row r="295" spans="1:29" ht="12.75" customHeight="1">
      <c r="A295" s="8"/>
      <c r="B295" s="8"/>
      <c r="C295" s="8"/>
      <c r="D295" s="9"/>
      <c r="E295" s="9"/>
      <c r="F295" s="9"/>
      <c r="G295" s="9"/>
      <c r="H295" s="9"/>
      <c r="I295" s="9"/>
      <c r="J295" s="9"/>
      <c r="K295" s="10"/>
      <c r="L295" s="10"/>
      <c r="M295" s="8"/>
      <c r="N295" s="8"/>
      <c r="O295" s="8"/>
      <c r="P295" s="8"/>
      <c r="Q295" s="8"/>
      <c r="R295" s="8"/>
      <c r="S295" s="8"/>
      <c r="T295" s="8"/>
      <c r="U295" s="8"/>
      <c r="V295" s="8"/>
      <c r="W295" s="8"/>
      <c r="X295" s="8"/>
      <c r="Y295" s="8"/>
      <c r="Z295" s="8"/>
      <c r="AA295" s="8"/>
      <c r="AB295" s="8"/>
      <c r="AC295" s="8"/>
    </row>
    <row r="296" spans="1:29" ht="12.75" customHeight="1">
      <c r="A296" s="8"/>
      <c r="B296" s="8"/>
      <c r="C296" s="8"/>
      <c r="D296" s="9"/>
      <c r="E296" s="9"/>
      <c r="F296" s="9"/>
      <c r="G296" s="9"/>
      <c r="H296" s="9"/>
      <c r="I296" s="9"/>
      <c r="J296" s="9"/>
      <c r="K296" s="10"/>
      <c r="L296" s="10"/>
      <c r="M296" s="8"/>
      <c r="N296" s="8"/>
      <c r="O296" s="8"/>
      <c r="P296" s="8"/>
      <c r="Q296" s="8"/>
      <c r="R296" s="8"/>
      <c r="S296" s="8"/>
      <c r="T296" s="8"/>
      <c r="U296" s="8"/>
      <c r="V296" s="8"/>
      <c r="W296" s="8"/>
      <c r="X296" s="8"/>
      <c r="Y296" s="8"/>
      <c r="Z296" s="8"/>
      <c r="AA296" s="8"/>
      <c r="AB296" s="8"/>
      <c r="AC296" s="8"/>
    </row>
    <row r="297" spans="1:29" ht="12.75" customHeight="1">
      <c r="A297" s="8"/>
      <c r="B297" s="8"/>
      <c r="C297" s="8"/>
      <c r="D297" s="9"/>
      <c r="E297" s="9"/>
      <c r="F297" s="9"/>
      <c r="G297" s="9"/>
      <c r="H297" s="9"/>
      <c r="I297" s="9"/>
      <c r="J297" s="9"/>
      <c r="K297" s="10"/>
      <c r="L297" s="10"/>
      <c r="M297" s="8"/>
      <c r="N297" s="8"/>
      <c r="O297" s="8"/>
      <c r="P297" s="8"/>
      <c r="Q297" s="8"/>
      <c r="R297" s="8"/>
      <c r="S297" s="8"/>
      <c r="T297" s="8"/>
      <c r="U297" s="8"/>
      <c r="V297" s="8"/>
      <c r="W297" s="8"/>
      <c r="X297" s="8"/>
      <c r="Y297" s="8"/>
      <c r="Z297" s="8"/>
      <c r="AA297" s="8"/>
      <c r="AB297" s="8"/>
      <c r="AC297" s="8"/>
    </row>
    <row r="298" spans="1:29" ht="12.75" customHeight="1">
      <c r="A298" s="8"/>
      <c r="B298" s="8"/>
      <c r="C298" s="8"/>
      <c r="D298" s="9"/>
      <c r="E298" s="9"/>
      <c r="F298" s="9"/>
      <c r="G298" s="9"/>
      <c r="H298" s="9"/>
      <c r="I298" s="9"/>
      <c r="J298" s="9"/>
      <c r="K298" s="10"/>
      <c r="L298" s="10"/>
      <c r="M298" s="8"/>
      <c r="N298" s="8"/>
      <c r="O298" s="8"/>
      <c r="P298" s="8"/>
      <c r="Q298" s="8"/>
      <c r="R298" s="8"/>
      <c r="S298" s="8"/>
      <c r="T298" s="8"/>
      <c r="U298" s="8"/>
      <c r="V298" s="8"/>
      <c r="W298" s="8"/>
      <c r="X298" s="8"/>
      <c r="Y298" s="8"/>
      <c r="Z298" s="8"/>
      <c r="AA298" s="8"/>
      <c r="AB298" s="8"/>
      <c r="AC298" s="8"/>
    </row>
    <row r="299" spans="1:29" ht="12.75" customHeight="1">
      <c r="A299" s="8"/>
      <c r="B299" s="8"/>
      <c r="C299" s="8"/>
      <c r="D299" s="9"/>
      <c r="E299" s="9"/>
      <c r="F299" s="9"/>
      <c r="G299" s="9"/>
      <c r="H299" s="9"/>
      <c r="I299" s="9"/>
      <c r="J299" s="9"/>
      <c r="K299" s="10"/>
      <c r="L299" s="10"/>
      <c r="M299" s="8"/>
      <c r="N299" s="8"/>
      <c r="O299" s="8"/>
      <c r="P299" s="8"/>
      <c r="Q299" s="8"/>
      <c r="R299" s="8"/>
      <c r="S299" s="8"/>
      <c r="T299" s="8"/>
      <c r="U299" s="8"/>
      <c r="V299" s="8"/>
      <c r="W299" s="8"/>
      <c r="X299" s="8"/>
      <c r="Y299" s="8"/>
      <c r="Z299" s="8"/>
      <c r="AA299" s="8"/>
      <c r="AB299" s="8"/>
      <c r="AC299" s="8"/>
    </row>
    <row r="300" spans="1:29" ht="12.75" customHeight="1">
      <c r="A300" s="8"/>
      <c r="B300" s="8"/>
      <c r="C300" s="8"/>
      <c r="D300" s="9"/>
      <c r="E300" s="9"/>
      <c r="F300" s="9"/>
      <c r="G300" s="9"/>
      <c r="H300" s="9"/>
      <c r="I300" s="9"/>
      <c r="J300" s="9"/>
      <c r="K300" s="10"/>
      <c r="L300" s="10"/>
      <c r="M300" s="8"/>
      <c r="N300" s="8"/>
      <c r="O300" s="8"/>
      <c r="P300" s="8"/>
      <c r="Q300" s="8"/>
      <c r="R300" s="8"/>
      <c r="S300" s="8"/>
      <c r="T300" s="8"/>
      <c r="U300" s="8"/>
      <c r="V300" s="8"/>
      <c r="W300" s="8"/>
      <c r="X300" s="8"/>
      <c r="Y300" s="8"/>
      <c r="Z300" s="8"/>
      <c r="AA300" s="8"/>
      <c r="AB300" s="8"/>
      <c r="AC300" s="8"/>
    </row>
    <row r="301" spans="1:29" ht="12.75" customHeight="1">
      <c r="A301" s="8"/>
      <c r="B301" s="8"/>
      <c r="C301" s="8"/>
      <c r="D301" s="9"/>
      <c r="E301" s="9"/>
      <c r="F301" s="9"/>
      <c r="G301" s="9"/>
      <c r="H301" s="9"/>
      <c r="I301" s="9"/>
      <c r="J301" s="9"/>
      <c r="K301" s="10"/>
      <c r="L301" s="10"/>
      <c r="M301" s="8"/>
      <c r="N301" s="8"/>
      <c r="O301" s="8"/>
      <c r="P301" s="8"/>
      <c r="Q301" s="8"/>
      <c r="R301" s="8"/>
      <c r="S301" s="8"/>
      <c r="T301" s="8"/>
      <c r="U301" s="8"/>
      <c r="V301" s="8"/>
      <c r="W301" s="8"/>
      <c r="X301" s="8"/>
      <c r="Y301" s="8"/>
      <c r="Z301" s="8"/>
      <c r="AA301" s="8"/>
      <c r="AB301" s="8"/>
      <c r="AC301" s="8"/>
    </row>
    <row r="302" spans="1:29" ht="12.75" customHeight="1">
      <c r="A302" s="8"/>
      <c r="B302" s="8"/>
      <c r="C302" s="8"/>
      <c r="D302" s="9"/>
      <c r="E302" s="9"/>
      <c r="F302" s="9"/>
      <c r="G302" s="9"/>
      <c r="H302" s="9"/>
      <c r="I302" s="9"/>
      <c r="J302" s="9"/>
      <c r="K302" s="10"/>
      <c r="L302" s="10"/>
      <c r="M302" s="8"/>
      <c r="N302" s="8"/>
      <c r="O302" s="8"/>
      <c r="P302" s="8"/>
      <c r="Q302" s="8"/>
      <c r="R302" s="8"/>
      <c r="S302" s="8"/>
      <c r="T302" s="8"/>
      <c r="U302" s="8"/>
      <c r="V302" s="8"/>
      <c r="W302" s="8"/>
      <c r="X302" s="8"/>
      <c r="Y302" s="8"/>
      <c r="Z302" s="8"/>
      <c r="AA302" s="8"/>
      <c r="AB302" s="8"/>
      <c r="AC302" s="8"/>
    </row>
    <row r="303" spans="1:29" ht="15.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row>
    <row r="304" spans="1:29" ht="15.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row>
    <row r="305" spans="1:29" ht="15.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row>
    <row r="306" spans="1:29" ht="15.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row>
    <row r="307" spans="1:29" ht="15.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row>
    <row r="308" spans="1:29" ht="15.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row>
    <row r="309" spans="1:29" ht="15.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row>
    <row r="310" spans="1:29" ht="15.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row>
    <row r="311" spans="1:29" ht="15.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row>
    <row r="312" spans="1:29" ht="15.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row>
    <row r="313" spans="1:29" ht="15.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row>
    <row r="314" spans="1:29" ht="15.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row>
    <row r="315" spans="1:29" ht="15.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row>
    <row r="316" spans="1:29" ht="15.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row>
    <row r="317" spans="1:29" ht="15.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row>
    <row r="318" spans="1:29" ht="15.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row>
    <row r="319" spans="1:29" ht="15.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row>
    <row r="320" spans="1:29" ht="15.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row>
    <row r="321" spans="1:29" ht="15.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row>
    <row r="322" spans="1:29" ht="15.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row>
    <row r="323" spans="1:29" ht="15.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row>
    <row r="324" spans="1:29" ht="15.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row>
    <row r="325" spans="1:29" ht="15.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row>
    <row r="326" spans="1:29" ht="15.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row>
    <row r="327" spans="1:29" ht="15.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row>
    <row r="328" spans="1:29" ht="15.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row>
    <row r="329" spans="1:29" ht="15.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row>
    <row r="330" spans="1:29" ht="15.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row>
    <row r="331" spans="1:29" ht="15.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row>
    <row r="332" spans="1:29" ht="15.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row>
    <row r="333" spans="1:29" ht="15.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row>
    <row r="334" spans="1:29" ht="15.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row>
    <row r="335" spans="1:29" ht="15.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row>
    <row r="336" spans="1:29" ht="15.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row>
    <row r="337" spans="1:29" ht="15.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row>
    <row r="338" spans="1:29" ht="15.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row>
    <row r="339" spans="1:29" ht="15.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row>
    <row r="340" spans="1:29" ht="15.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row>
    <row r="341" spans="1:29" ht="15.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row>
    <row r="342" spans="1:29" ht="15.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row>
    <row r="343" spans="1:29" ht="15.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row>
    <row r="344" spans="1:29" ht="15.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row>
    <row r="345" spans="1:29" ht="15.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row>
    <row r="346" spans="1:29" ht="15.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row>
    <row r="347" spans="1:29" ht="15.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row>
    <row r="348" spans="1:29" ht="15.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row>
    <row r="349" spans="1:29" ht="15.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row>
    <row r="350" spans="1:29" ht="15.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row>
    <row r="351" spans="1:29" ht="15.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row>
    <row r="352" spans="1:29" ht="15.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row>
    <row r="353" spans="1:29" ht="15.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row>
    <row r="354" spans="1:29" ht="15.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row>
    <row r="355" spans="1:29" ht="15.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row>
    <row r="356" spans="1:29" ht="15.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row>
    <row r="357" spans="1:29" ht="15.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row>
    <row r="358" spans="1:29" ht="15.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row>
    <row r="359" spans="1:29" ht="15.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row>
    <row r="360" spans="1:29" ht="15.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row>
    <row r="361" spans="1:29" ht="15.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row>
    <row r="362" spans="1:29" ht="15.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row>
    <row r="363" spans="1:29" ht="15.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row>
    <row r="364" spans="1:29" ht="15.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row>
    <row r="365" spans="1:29" ht="15.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row>
    <row r="366" spans="1:29" ht="15.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row>
    <row r="367" spans="1:29" ht="15.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row>
    <row r="368" spans="1:29" ht="15.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row>
    <row r="369" spans="1:29" ht="15.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row>
    <row r="370" spans="1:29" ht="15.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row>
    <row r="371" spans="1:29" ht="15.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row>
    <row r="372" spans="1:29" ht="15.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row>
    <row r="373" spans="1:29" ht="15.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row>
    <row r="374" spans="1:29" ht="15.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row>
    <row r="375" spans="1:29" ht="15.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row>
    <row r="376" spans="1:29" ht="15.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row>
    <row r="377" spans="1:29" ht="15.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row>
    <row r="378" spans="1:29" ht="15.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row>
    <row r="379" spans="1:29" ht="15.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row>
    <row r="380" spans="1:29" ht="15.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row>
    <row r="381" spans="1:29" ht="15.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row>
    <row r="382" spans="1:29" ht="15.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row>
    <row r="383" spans="1:29" ht="15.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row>
    <row r="384" spans="1:29" ht="15.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row>
    <row r="385" spans="1:29" ht="15.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row>
    <row r="386" spans="1:29" ht="15.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row>
    <row r="387" spans="1:29" ht="15.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row>
    <row r="388" spans="1:29" ht="15.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row>
    <row r="389" spans="1:29" ht="15.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row>
    <row r="390" spans="1:29" ht="15.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row>
    <row r="391" spans="1:29" ht="15.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row>
    <row r="392" spans="1:29" ht="15.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row>
    <row r="393" spans="1:29" ht="15.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row>
    <row r="394" spans="1:29" ht="15.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row>
    <row r="395" spans="1:29" ht="15.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row>
    <row r="396" spans="1:29" ht="15.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row>
    <row r="397" spans="1:29" ht="15.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row>
    <row r="398" spans="1:29" ht="15.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row>
    <row r="399" spans="1:29" ht="15.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row>
    <row r="400" spans="1:29" ht="15.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row>
    <row r="401" spans="1:29" ht="15.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row>
    <row r="402" spans="1:29" ht="15.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row>
    <row r="403" spans="1:29" ht="15.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row>
    <row r="404" spans="1:29" ht="15.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row>
    <row r="405" spans="1:29" ht="15.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row>
    <row r="406" spans="1:29" ht="15.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row>
    <row r="407" spans="1:29" ht="15.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row>
    <row r="408" spans="1:29" ht="15.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row>
    <row r="409" spans="1:29" ht="15.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row>
    <row r="410" spans="1:29" ht="15.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row>
    <row r="411" spans="1:29" ht="15.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row>
    <row r="412" spans="1:29" ht="15.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row>
    <row r="413" spans="1:29" ht="15.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row>
    <row r="414" spans="1:29" ht="15.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row>
    <row r="415" spans="1:29" ht="15.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row>
    <row r="416" spans="1:29" ht="15.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row>
    <row r="417" spans="1:29" ht="15.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row>
    <row r="418" spans="1:29" ht="15.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row>
    <row r="419" spans="1:29" ht="15.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row>
    <row r="420" spans="1:29" ht="15.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row>
    <row r="421" spans="1:29" ht="15.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row>
    <row r="422" spans="1:29" ht="15.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row>
    <row r="423" spans="1:29" ht="15.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row>
    <row r="424" spans="1:29" ht="15.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row>
    <row r="425" spans="1:29" ht="15.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row>
    <row r="426" spans="1:29" ht="15.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row>
    <row r="427" spans="1:29" ht="15.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row>
    <row r="428" spans="1:29" ht="15.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row>
    <row r="429" spans="1:29" ht="15.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row>
    <row r="430" spans="1:29" ht="15.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row>
    <row r="431" spans="1:29" ht="15.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row>
    <row r="432" spans="1:29" ht="15.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row>
    <row r="433" spans="1:29" ht="15.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row>
    <row r="434" spans="1:29" ht="15.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row>
    <row r="435" spans="1:29" ht="15.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row>
    <row r="436" spans="1:29" ht="15.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row>
    <row r="437" spans="1:29" ht="15.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row>
    <row r="438" spans="1:29" ht="15.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row>
    <row r="439" spans="1:29" ht="15.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row>
    <row r="440" spans="1:29" ht="15.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row>
    <row r="441" spans="1:29" ht="15.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row>
    <row r="442" spans="1:29" ht="15.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row>
    <row r="443" spans="1:29" ht="15.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row>
    <row r="444" spans="1:29" ht="15.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row>
    <row r="445" spans="1:29" ht="15.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row>
    <row r="446" spans="1:29" ht="15.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row>
    <row r="447" spans="1:29" ht="15.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row>
    <row r="448" spans="1:29" ht="15.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row>
    <row r="449" spans="1:29" ht="15.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row>
    <row r="450" spans="1:29" ht="15.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row>
    <row r="451" spans="1:29" ht="15.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row>
    <row r="452" spans="1:29" ht="15.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row>
    <row r="453" spans="1:29" ht="15.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row>
    <row r="454" spans="1:29" ht="15.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row>
    <row r="455" spans="1:29" ht="15.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row>
    <row r="456" spans="1:29" ht="15.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row>
    <row r="457" spans="1:29" ht="15.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row>
    <row r="458" spans="1:29" ht="15.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row>
    <row r="459" spans="1:29" ht="15.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row>
    <row r="460" spans="1:29" ht="15.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row>
    <row r="461" spans="1:29" ht="15.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row>
    <row r="462" spans="1:29" ht="15.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row>
    <row r="463" spans="1:29" ht="15.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row>
    <row r="464" spans="1:29" ht="15.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row>
    <row r="465" spans="1:29" ht="15.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row>
    <row r="466" spans="1:29" ht="15.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row>
    <row r="467" spans="1:29" ht="15.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row>
    <row r="468" spans="1:29" ht="15.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row>
    <row r="469" spans="1:29" ht="15.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row>
    <row r="470" spans="1:29" ht="15.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row>
    <row r="471" spans="1:29" ht="15.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row>
    <row r="472" spans="1:29" ht="15.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row>
    <row r="473" spans="1:29" ht="15.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row>
    <row r="474" spans="1:29" ht="15.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row>
    <row r="475" spans="1:29" ht="15.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row>
    <row r="476" spans="1:29" ht="15.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row>
    <row r="477" spans="1:29" ht="15.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row>
    <row r="478" spans="1:29" ht="15.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row>
    <row r="479" spans="1:29" ht="15.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row>
    <row r="480" spans="1:29" ht="15.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row>
    <row r="481" spans="1:29" ht="15.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row>
    <row r="482" spans="1:29" ht="15.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row>
    <row r="483" spans="1:29" ht="15.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row>
    <row r="484" spans="1:29" ht="15.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row>
    <row r="485" spans="1:29" ht="15.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row>
    <row r="486" spans="1:29" ht="15.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row>
    <row r="487" spans="1:29" ht="15.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row>
    <row r="488" spans="1:29" ht="15.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row>
    <row r="489" spans="1:29" ht="15.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row>
    <row r="490" spans="1:29" ht="15.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row>
    <row r="491" spans="1:29" ht="15.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row>
    <row r="492" spans="1:29" ht="15.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row>
    <row r="493" spans="1:29" ht="15.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row>
    <row r="494" spans="1:29" ht="15.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row>
    <row r="495" spans="1:29" ht="15.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row>
    <row r="496" spans="1:29" ht="15.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row>
    <row r="497" spans="1:29" ht="15.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row>
    <row r="498" spans="1:29" ht="15.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row>
    <row r="499" spans="1:29" ht="15.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row>
    <row r="500" spans="1:29" ht="15.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row>
    <row r="501" spans="1:29" ht="15.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row>
    <row r="502" spans="1:29" ht="15.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row>
    <row r="503" spans="1:29" ht="15.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row>
    <row r="504" spans="1:29" ht="15.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row>
    <row r="505" spans="1:29" ht="15.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row>
    <row r="506" spans="1:29" ht="15.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row>
    <row r="507" spans="1:29" ht="15.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row>
    <row r="508" spans="1:29" ht="15.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row>
    <row r="509" spans="1:29" ht="15.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row>
    <row r="510" spans="1:29" ht="15.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row>
    <row r="511" spans="1:29" ht="15.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row>
    <row r="512" spans="1:29" ht="15.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row>
    <row r="513" spans="1:29" ht="15.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row>
    <row r="514" spans="1:29" ht="15.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row>
    <row r="515" spans="1:29" ht="15.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row>
    <row r="516" spans="1:29" ht="15.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row>
    <row r="517" spans="1:29" ht="15.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row>
    <row r="518" spans="1:29" ht="15.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row>
    <row r="519" spans="1:29" ht="15.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row>
    <row r="520" spans="1:29" ht="15.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row>
    <row r="521" spans="1:29" ht="15.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row>
    <row r="522" spans="1:29" ht="15.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row>
    <row r="523" spans="1:29" ht="15.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row>
    <row r="524" spans="1:29" ht="15.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row>
    <row r="525" spans="1:29" ht="15.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row>
    <row r="526" spans="1:29" ht="15.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row>
    <row r="527" spans="1:29" ht="15.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row>
    <row r="528" spans="1:29" ht="15.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row>
    <row r="529" spans="1:29" ht="15.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row>
    <row r="530" spans="1:29" ht="15.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row>
    <row r="531" spans="1:29" ht="15.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row>
    <row r="532" spans="1:29" ht="15.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row>
    <row r="533" spans="1:29" ht="15.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row>
    <row r="534" spans="1:29" ht="15.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row>
    <row r="535" spans="1:29" ht="15.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row>
    <row r="536" spans="1:29" ht="15.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row>
    <row r="537" spans="1:29" ht="15.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row>
    <row r="538" spans="1:29" ht="15.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row>
    <row r="539" spans="1:29" ht="15.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row>
    <row r="540" spans="1:29" ht="15.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row>
    <row r="541" spans="1:29" ht="15.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row>
    <row r="542" spans="1:29" ht="15.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row>
    <row r="543" spans="1:29" ht="15.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row>
    <row r="544" spans="1:29" ht="15.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row>
    <row r="545" spans="1:29" ht="15.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row>
    <row r="546" spans="1:29" ht="15.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row>
    <row r="547" spans="1:29" ht="15.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row>
    <row r="548" spans="1:29" ht="15.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row>
    <row r="549" spans="1:29" ht="15.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row>
    <row r="550" spans="1:29" ht="15.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row>
    <row r="551" spans="1:29" ht="15.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row>
    <row r="552" spans="1:29" ht="15.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row>
    <row r="553" spans="1:29" ht="15.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row>
    <row r="554" spans="1:29" ht="15.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row>
    <row r="555" spans="1:29" ht="15.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row>
    <row r="556" spans="1:29" ht="15.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row>
    <row r="557" spans="1:29" ht="15.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row>
    <row r="558" spans="1:29" ht="15.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row>
    <row r="559" spans="1:29" ht="15.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row>
    <row r="560" spans="1:29" ht="15.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row>
    <row r="561" spans="1:29" ht="15.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row>
    <row r="562" spans="1:29" ht="15.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row>
    <row r="563" spans="1:29" ht="15.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row>
    <row r="564" spans="1:29" ht="15.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row>
    <row r="565" spans="1:29" ht="15.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row>
    <row r="566" spans="1:29" ht="15.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row>
    <row r="567" spans="1:29" ht="15.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row>
    <row r="568" spans="1:29" ht="15.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row>
    <row r="569" spans="1:29" ht="15.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row>
    <row r="570" spans="1:29" ht="15.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row>
    <row r="571" spans="1:29" ht="15.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row>
    <row r="572" spans="1:29" ht="15.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row>
    <row r="573" spans="1:29" ht="15.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row>
    <row r="574" spans="1:29" ht="15.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row>
    <row r="575" spans="1:29" ht="15.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row>
    <row r="576" spans="1:29" ht="15.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row>
    <row r="577" spans="1:29" ht="15.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row>
    <row r="578" spans="1:29" ht="15.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row>
    <row r="579" spans="1:29" ht="15.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row>
    <row r="580" spans="1:29" ht="15.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row>
    <row r="581" spans="1:29" ht="15.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row>
    <row r="582" spans="1:29" ht="15.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row>
    <row r="583" spans="1:29" ht="15.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row>
    <row r="584" spans="1:29" ht="15.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row>
    <row r="585" spans="1:29" ht="15.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row>
    <row r="586" spans="1:29" ht="15.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row>
    <row r="587" spans="1:29" ht="15.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row>
    <row r="588" spans="1:29" ht="15.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row>
    <row r="589" spans="1:29" ht="15.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row>
    <row r="590" spans="1:29" ht="15.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row>
    <row r="591" spans="1:29" ht="15.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row>
    <row r="592" spans="1:29" ht="15.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row>
    <row r="593" spans="1:29" ht="15.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row>
    <row r="594" spans="1:29" ht="15.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row>
    <row r="595" spans="1:29" ht="15.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row>
    <row r="596" spans="1:29" ht="15.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row>
    <row r="597" spans="1:29" ht="15.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row>
    <row r="598" spans="1:29" ht="15.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row>
    <row r="599" spans="1:29" ht="15.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row>
    <row r="600" spans="1:29" ht="15.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row>
    <row r="601" spans="1:29" ht="15.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row>
    <row r="602" spans="1:29" ht="15.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row>
    <row r="603" spans="1:29" ht="15.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row>
    <row r="604" spans="1:29" ht="15.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row>
    <row r="605" spans="1:29" ht="15.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row>
    <row r="606" spans="1:29" ht="15.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row>
    <row r="607" spans="1:29" ht="15.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row>
    <row r="608" spans="1:29" ht="15.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row>
    <row r="609" spans="1:29" ht="15.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row>
    <row r="610" spans="1:29" ht="15.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row>
    <row r="611" spans="1:29" ht="15.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row>
    <row r="612" spans="1:29" ht="15.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row>
    <row r="613" spans="1:29" ht="15.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row>
    <row r="614" spans="1:29" ht="15.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row>
    <row r="615" spans="1:29" ht="15.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row>
    <row r="616" spans="1:29" ht="15.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row>
    <row r="617" spans="1:29" ht="15.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row>
    <row r="618" spans="1:29" ht="15.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row>
    <row r="619" spans="1:29" ht="15.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row>
    <row r="620" spans="1:29" ht="15.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row>
    <row r="621" spans="1:29" ht="15.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row>
    <row r="622" spans="1:29" ht="15.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row>
    <row r="623" spans="1:29" ht="15.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row>
    <row r="624" spans="1:29" ht="15.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row>
    <row r="625" spans="1:29" ht="15.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row>
    <row r="626" spans="1:29" ht="15.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row>
    <row r="627" spans="1:29" ht="15.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row>
    <row r="628" spans="1:29" ht="15.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row>
    <row r="629" spans="1:29" ht="15.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row>
    <row r="630" spans="1:29" ht="15.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row>
    <row r="631" spans="1:29" ht="15.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row>
    <row r="632" spans="1:29" ht="15.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row>
    <row r="633" spans="1:29" ht="15.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row>
    <row r="634" spans="1:29" ht="15.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row>
    <row r="635" spans="1:29" ht="15.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row>
    <row r="636" spans="1:29" ht="15.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row>
    <row r="637" spans="1:29" ht="15.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row>
    <row r="638" spans="1:29" ht="15.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row>
    <row r="639" spans="1:29" ht="15.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row>
    <row r="640" spans="1:29" ht="15.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row>
    <row r="641" spans="1:29" ht="15.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row>
    <row r="642" spans="1:29" ht="15.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row>
    <row r="643" spans="1:29" ht="15.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row>
    <row r="644" spans="1:29" ht="15.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row>
    <row r="645" spans="1:29" ht="15.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row>
    <row r="646" spans="1:29" ht="15.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row>
    <row r="647" spans="1:29" ht="15.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row>
    <row r="648" spans="1:29" ht="15.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row>
    <row r="649" spans="1:29" ht="15.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row>
    <row r="650" spans="1:29" ht="15.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row>
    <row r="651" spans="1:29" ht="15.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row>
    <row r="652" spans="1:29" ht="15.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row>
    <row r="653" spans="1:29" ht="15.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row>
    <row r="654" spans="1:29" ht="15.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row>
    <row r="655" spans="1:29" ht="15.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row>
    <row r="656" spans="1:29" ht="15.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row>
    <row r="657" spans="1:29" ht="15.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row>
    <row r="658" spans="1:29" ht="15.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row>
    <row r="659" spans="1:29" ht="15.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row>
    <row r="660" spans="1:29" ht="15.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row>
    <row r="661" spans="1:29" ht="15.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row>
    <row r="662" spans="1:29" ht="15.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row>
    <row r="663" spans="1:29" ht="15.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row>
    <row r="664" spans="1:29" ht="15.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row>
    <row r="665" spans="1:29" ht="15.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row>
    <row r="666" spans="1:29" ht="15.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row>
    <row r="667" spans="1:29" ht="15.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row>
    <row r="668" spans="1:29" ht="15.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row>
    <row r="669" spans="1:29" ht="15.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row>
    <row r="670" spans="1:29" ht="15.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row>
    <row r="671" spans="1:29" ht="15.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row>
    <row r="672" spans="1:29" ht="15.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row>
    <row r="673" spans="1:29" ht="15.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row>
    <row r="674" spans="1:29" ht="15.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row>
    <row r="675" spans="1:29" ht="15.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row>
    <row r="676" spans="1:29" ht="15.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row>
    <row r="677" spans="1:29" ht="15.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row>
    <row r="678" spans="1:29" ht="15.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row>
    <row r="679" spans="1:29" ht="15.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row>
    <row r="680" spans="1:29" ht="15.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row>
    <row r="681" spans="1:29" ht="15.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row>
    <row r="682" spans="1:29" ht="15.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row>
    <row r="683" spans="1:29" ht="15.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row>
    <row r="684" spans="1:29" ht="15.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row>
    <row r="685" spans="1:29" ht="15.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row>
    <row r="686" spans="1:29" ht="15.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row>
    <row r="687" spans="1:29" ht="15.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row>
    <row r="688" spans="1:29" ht="15.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row>
    <row r="689" spans="1:29" ht="15.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row>
    <row r="690" spans="1:29" ht="15.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row>
    <row r="691" spans="1:29" ht="15.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row>
    <row r="692" spans="1:29" ht="15.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row>
    <row r="693" spans="1:29" ht="15.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row>
    <row r="694" spans="1:29" ht="15.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row>
    <row r="695" spans="1:29" ht="15.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row>
    <row r="696" spans="1:29" ht="15.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row>
    <row r="697" spans="1:29" ht="15.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row>
    <row r="698" spans="1:29" ht="15.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row>
    <row r="699" spans="1:29" ht="15.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row>
    <row r="700" spans="1:29" ht="15.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row>
    <row r="701" spans="1:29" ht="15.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row>
    <row r="702" spans="1:29" ht="15.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row>
    <row r="703" spans="1:29" ht="15.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row>
    <row r="704" spans="1:29" ht="15.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row>
    <row r="705" spans="1:29" ht="15.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row>
    <row r="706" spans="1:29" ht="15.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row>
    <row r="707" spans="1:29" ht="15.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row>
    <row r="708" spans="1:29" ht="15.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row>
    <row r="709" spans="1:29" ht="15.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row>
    <row r="710" spans="1:29" ht="15.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row>
    <row r="711" spans="1:29" ht="15.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row>
    <row r="712" spans="1:29" ht="15.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row>
    <row r="713" spans="1:29" ht="15.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row>
    <row r="714" spans="1:29" ht="15.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row>
    <row r="715" spans="1:29" ht="15.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row>
    <row r="716" spans="1:29" ht="15.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row>
    <row r="717" spans="1:29" ht="15.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row>
    <row r="718" spans="1:29" ht="15.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row>
    <row r="719" spans="1:29" ht="15.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row>
    <row r="720" spans="1:29" ht="15.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row>
    <row r="721" spans="1:29" ht="15.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row>
    <row r="722" spans="1:29" ht="15.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row>
    <row r="723" spans="1:29" ht="15.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row>
    <row r="724" spans="1:29" ht="15.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row>
    <row r="725" spans="1:29" ht="15.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row>
    <row r="726" spans="1:29" ht="15.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row>
    <row r="727" spans="1:29" ht="15.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row>
    <row r="728" spans="1:29" ht="15.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row>
    <row r="729" spans="1:29" ht="15.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row>
    <row r="730" spans="1:29" ht="15.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row>
    <row r="731" spans="1:29" ht="15.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row>
    <row r="732" spans="1:29" ht="15.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row>
    <row r="733" spans="1:29" ht="15.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row>
    <row r="734" spans="1:29" ht="15.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row>
    <row r="735" spans="1:29" ht="15.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row>
    <row r="736" spans="1:29" ht="15.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row>
    <row r="737" spans="1:29" ht="15.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row>
    <row r="738" spans="1:29" ht="15.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row>
    <row r="739" spans="1:29" ht="15.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row>
    <row r="740" spans="1:29" ht="15.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row>
    <row r="741" spans="1:29" ht="15.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row>
    <row r="742" spans="1:29" ht="15.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row>
    <row r="743" spans="1:29" ht="15.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row>
    <row r="744" spans="1:29" ht="15.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row>
    <row r="745" spans="1:29" ht="15.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row>
    <row r="746" spans="1:29" ht="15.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row>
    <row r="747" spans="1:29" ht="15.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row>
    <row r="748" spans="1:29" ht="15.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row>
    <row r="749" spans="1:29" ht="15.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row>
    <row r="750" spans="1:29" ht="15.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row>
    <row r="751" spans="1:29" ht="15.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row>
    <row r="752" spans="1:29" ht="15.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row>
    <row r="753" spans="1:29" ht="15.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row>
    <row r="754" spans="1:29" ht="15.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row>
    <row r="755" spans="1:29" ht="15.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row>
    <row r="756" spans="1:29" ht="15.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row>
    <row r="757" spans="1:29" ht="15.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row>
    <row r="758" spans="1:29" ht="15.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row>
    <row r="759" spans="1:29" ht="15.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row>
    <row r="760" spans="1:29" ht="15.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row>
    <row r="761" spans="1:29" ht="15.75" customHeight="1">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c r="AA761" s="10"/>
      <c r="AB761" s="10"/>
      <c r="AC761" s="10"/>
    </row>
    <row r="762" spans="1:29" ht="15.75" customHeight="1">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c r="AA762" s="10"/>
      <c r="AB762" s="10"/>
      <c r="AC762" s="10"/>
    </row>
    <row r="763" spans="1:29" ht="15.75" customHeight="1">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c r="AA763" s="10"/>
      <c r="AB763" s="10"/>
      <c r="AC763" s="10"/>
    </row>
    <row r="764" spans="1:29" ht="15.75" customHeight="1">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c r="AA764" s="10"/>
      <c r="AB764" s="10"/>
      <c r="AC764" s="10"/>
    </row>
    <row r="765" spans="1:29" ht="15.75" customHeight="1">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c r="AA765" s="10"/>
      <c r="AB765" s="10"/>
      <c r="AC765" s="10"/>
    </row>
    <row r="766" spans="1:29" ht="15.75" customHeight="1">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c r="AA766" s="10"/>
      <c r="AB766" s="10"/>
      <c r="AC766" s="10"/>
    </row>
    <row r="767" spans="1:29" ht="15.75" customHeight="1">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c r="AA767" s="10"/>
      <c r="AB767" s="10"/>
      <c r="AC767" s="10"/>
    </row>
    <row r="768" spans="1:29" ht="15.75" customHeight="1">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c r="AA768" s="10"/>
      <c r="AB768" s="10"/>
      <c r="AC768" s="10"/>
    </row>
    <row r="769" spans="1:29" ht="15.75" customHeight="1">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c r="AA769" s="10"/>
      <c r="AB769" s="10"/>
      <c r="AC769" s="10"/>
    </row>
    <row r="770" spans="1:29" ht="15.75" customHeight="1">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c r="AA770" s="10"/>
      <c r="AB770" s="10"/>
      <c r="AC770" s="10"/>
    </row>
    <row r="771" spans="1:29" ht="15.75" customHeight="1">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c r="AA771" s="10"/>
      <c r="AB771" s="10"/>
      <c r="AC771" s="10"/>
    </row>
    <row r="772" spans="1:29" ht="15.75" customHeight="1">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c r="AA772" s="10"/>
      <c r="AB772" s="10"/>
      <c r="AC772" s="10"/>
    </row>
    <row r="773" spans="1:29" ht="15.75" customHeight="1">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c r="AA773" s="10"/>
      <c r="AB773" s="10"/>
      <c r="AC773" s="10"/>
    </row>
    <row r="774" spans="1:29" ht="15.75" customHeight="1">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c r="AA774" s="10"/>
      <c r="AB774" s="10"/>
      <c r="AC774" s="10"/>
    </row>
    <row r="775" spans="1:29" ht="15.75" customHeight="1">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c r="AA775" s="10"/>
      <c r="AB775" s="10"/>
      <c r="AC775" s="10"/>
    </row>
    <row r="776" spans="1:29" ht="15.75" customHeight="1">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c r="AA776" s="10"/>
      <c r="AB776" s="10"/>
      <c r="AC776" s="10"/>
    </row>
    <row r="777" spans="1:29" ht="15.75" customHeight="1">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c r="AA777" s="10"/>
      <c r="AB777" s="10"/>
      <c r="AC777" s="10"/>
    </row>
    <row r="778" spans="1:29" ht="15.75" customHeight="1">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c r="AA778" s="10"/>
      <c r="AB778" s="10"/>
      <c r="AC778" s="10"/>
    </row>
    <row r="779" spans="1:29" ht="15.75" customHeight="1">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c r="AA779" s="10"/>
      <c r="AB779" s="10"/>
      <c r="AC779" s="10"/>
    </row>
    <row r="780" spans="1:29" ht="15.75" customHeight="1">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c r="AA780" s="10"/>
      <c r="AB780" s="10"/>
      <c r="AC780" s="10"/>
    </row>
    <row r="781" spans="1:29" ht="15.75" customHeight="1">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c r="AA781" s="10"/>
      <c r="AB781" s="10"/>
      <c r="AC781" s="10"/>
    </row>
    <row r="782" spans="1:29" ht="15.75" customHeight="1">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c r="AA782" s="10"/>
      <c r="AB782" s="10"/>
      <c r="AC782" s="10"/>
    </row>
    <row r="783" spans="1:29" ht="15.75" customHeight="1">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c r="AA783" s="10"/>
      <c r="AB783" s="10"/>
      <c r="AC783" s="10"/>
    </row>
    <row r="784" spans="1:29" ht="15.75" customHeight="1">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c r="AA784" s="10"/>
      <c r="AB784" s="10"/>
      <c r="AC784" s="10"/>
    </row>
    <row r="785" spans="1:29" ht="15.75" customHeight="1">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c r="AA785" s="10"/>
      <c r="AB785" s="10"/>
      <c r="AC785" s="10"/>
    </row>
    <row r="786" spans="1:29" ht="15.75" customHeight="1">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c r="AA786" s="10"/>
      <c r="AB786" s="10"/>
      <c r="AC786" s="10"/>
    </row>
    <row r="787" spans="1:29" ht="15.75" customHeight="1">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c r="AA787" s="10"/>
      <c r="AB787" s="10"/>
      <c r="AC787" s="10"/>
    </row>
    <row r="788" spans="1:29" ht="15.75" customHeight="1">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c r="AA788" s="10"/>
      <c r="AB788" s="10"/>
      <c r="AC788" s="10"/>
    </row>
    <row r="789" spans="1:29" ht="15.75" customHeight="1">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c r="AA789" s="10"/>
      <c r="AB789" s="10"/>
      <c r="AC789" s="10"/>
    </row>
    <row r="790" spans="1:29" ht="15.75" customHeight="1">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c r="AA790" s="10"/>
      <c r="AB790" s="10"/>
      <c r="AC790" s="10"/>
    </row>
    <row r="791" spans="1:29" ht="15.75" customHeight="1">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c r="AA791" s="10"/>
      <c r="AB791" s="10"/>
      <c r="AC791" s="10"/>
    </row>
    <row r="792" spans="1:29" ht="15.75" customHeight="1">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c r="AA792" s="10"/>
      <c r="AB792" s="10"/>
      <c r="AC792" s="10"/>
    </row>
    <row r="793" spans="1:29" ht="15.75" customHeight="1">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c r="AA793" s="10"/>
      <c r="AB793" s="10"/>
      <c r="AC793" s="10"/>
    </row>
    <row r="794" spans="1:29" ht="15.75" customHeight="1">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c r="AA794" s="10"/>
      <c r="AB794" s="10"/>
      <c r="AC794" s="10"/>
    </row>
    <row r="795" spans="1:29" ht="15.75" customHeight="1">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c r="AA795" s="10"/>
      <c r="AB795" s="10"/>
      <c r="AC795" s="10"/>
    </row>
    <row r="796" spans="1:29" ht="15.75" customHeight="1">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c r="AA796" s="10"/>
      <c r="AB796" s="10"/>
      <c r="AC796" s="10"/>
    </row>
    <row r="797" spans="1:29" ht="15.75" customHeight="1">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c r="AA797" s="10"/>
      <c r="AB797" s="10"/>
      <c r="AC797" s="10"/>
    </row>
    <row r="798" spans="1:29" ht="15.75" customHeight="1">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c r="AA798" s="10"/>
      <c r="AB798" s="10"/>
      <c r="AC798" s="10"/>
    </row>
    <row r="799" spans="1:29" ht="15.75" customHeight="1">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c r="AA799" s="10"/>
      <c r="AB799" s="10"/>
      <c r="AC799" s="10"/>
    </row>
    <row r="800" spans="1:29" ht="15.75" customHeight="1">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c r="AA800" s="10"/>
      <c r="AB800" s="10"/>
      <c r="AC800" s="10"/>
    </row>
    <row r="801" spans="1:29" ht="15.75" customHeight="1">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c r="AA801" s="10"/>
      <c r="AB801" s="10"/>
      <c r="AC801" s="10"/>
    </row>
    <row r="802" spans="1:29" ht="15.75" customHeight="1">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c r="AA802" s="10"/>
      <c r="AB802" s="10"/>
      <c r="AC802" s="10"/>
    </row>
    <row r="803" spans="1:29" ht="15.75" customHeight="1">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c r="AA803" s="10"/>
      <c r="AB803" s="10"/>
      <c r="AC803" s="10"/>
    </row>
    <row r="804" spans="1:29" ht="15.75" customHeight="1">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c r="AA804" s="10"/>
      <c r="AB804" s="10"/>
      <c r="AC804" s="10"/>
    </row>
    <row r="805" spans="1:29" ht="15.75" customHeight="1">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c r="AA805" s="10"/>
      <c r="AB805" s="10"/>
      <c r="AC805" s="10"/>
    </row>
    <row r="806" spans="1:29" ht="15.75" customHeight="1">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c r="AA806" s="10"/>
      <c r="AB806" s="10"/>
      <c r="AC806" s="10"/>
    </row>
    <row r="807" spans="1:29" ht="15.75" customHeight="1">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c r="AA807" s="10"/>
      <c r="AB807" s="10"/>
      <c r="AC807" s="10"/>
    </row>
    <row r="808" spans="1:29" ht="15.75" customHeight="1">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c r="AA808" s="10"/>
      <c r="AB808" s="10"/>
      <c r="AC808" s="10"/>
    </row>
    <row r="809" spans="1:29" ht="15.75" customHeight="1">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c r="AA809" s="10"/>
      <c r="AB809" s="10"/>
      <c r="AC809" s="10"/>
    </row>
    <row r="810" spans="1:29" ht="15.75" customHeight="1">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c r="AA810" s="10"/>
      <c r="AB810" s="10"/>
      <c r="AC810" s="10"/>
    </row>
    <row r="811" spans="1:29" ht="15.75" customHeight="1">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c r="AA811" s="10"/>
      <c r="AB811" s="10"/>
      <c r="AC811" s="10"/>
    </row>
    <row r="812" spans="1:29" ht="15.75" customHeight="1">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c r="AA812" s="10"/>
      <c r="AB812" s="10"/>
      <c r="AC812" s="10"/>
    </row>
    <row r="813" spans="1:29" ht="15.75" customHeight="1">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c r="AA813" s="10"/>
      <c r="AB813" s="10"/>
      <c r="AC813" s="10"/>
    </row>
    <row r="814" spans="1:29" ht="15.75" customHeight="1">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c r="AA814" s="10"/>
      <c r="AB814" s="10"/>
      <c r="AC814" s="10"/>
    </row>
    <row r="815" spans="1:29" ht="15.75" customHeight="1">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c r="AA815" s="10"/>
      <c r="AB815" s="10"/>
      <c r="AC815" s="10"/>
    </row>
    <row r="816" spans="1:29" ht="15.75" customHeight="1">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c r="AA816" s="10"/>
      <c r="AB816" s="10"/>
      <c r="AC816" s="10"/>
    </row>
    <row r="817" spans="1:29" ht="15.75" customHeight="1">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c r="AA817" s="10"/>
      <c r="AB817" s="10"/>
      <c r="AC817" s="10"/>
    </row>
    <row r="818" spans="1:29" ht="15.75" customHeight="1">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c r="AA818" s="10"/>
      <c r="AB818" s="10"/>
      <c r="AC818" s="10"/>
    </row>
    <row r="819" spans="1:29" ht="15.75" customHeight="1">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c r="AA819" s="10"/>
      <c r="AB819" s="10"/>
      <c r="AC819" s="10"/>
    </row>
    <row r="820" spans="1:29" ht="15.75" customHeight="1">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c r="AA820" s="10"/>
      <c r="AB820" s="10"/>
      <c r="AC820" s="10"/>
    </row>
    <row r="821" spans="1:29" ht="15.75" customHeight="1">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c r="AA821" s="10"/>
      <c r="AB821" s="10"/>
      <c r="AC821" s="10"/>
    </row>
    <row r="822" spans="1:29" ht="15.75" customHeight="1">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c r="AA822" s="10"/>
      <c r="AB822" s="10"/>
      <c r="AC822" s="10"/>
    </row>
    <row r="823" spans="1:29" ht="15.75" customHeight="1">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c r="AA823" s="10"/>
      <c r="AB823" s="10"/>
      <c r="AC823" s="10"/>
    </row>
    <row r="824" spans="1:29" ht="15.75" customHeight="1">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c r="AA824" s="10"/>
      <c r="AB824" s="10"/>
      <c r="AC824" s="10"/>
    </row>
    <row r="825" spans="1:29" ht="15.75" customHeight="1">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c r="AA825" s="10"/>
      <c r="AB825" s="10"/>
      <c r="AC825" s="10"/>
    </row>
    <row r="826" spans="1:29" ht="15.75" customHeight="1">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c r="AA826" s="10"/>
      <c r="AB826" s="10"/>
      <c r="AC826" s="10"/>
    </row>
    <row r="827" spans="1:29" ht="15.75" customHeight="1">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c r="AA827" s="10"/>
      <c r="AB827" s="10"/>
      <c r="AC827" s="10"/>
    </row>
    <row r="828" spans="1:29" ht="15.75" customHeight="1">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c r="AA828" s="10"/>
      <c r="AB828" s="10"/>
      <c r="AC828" s="10"/>
    </row>
    <row r="829" spans="1:29" ht="15.75" customHeight="1">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c r="AA829" s="10"/>
      <c r="AB829" s="10"/>
      <c r="AC829" s="10"/>
    </row>
    <row r="830" spans="1:29" ht="15.75" customHeight="1">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c r="AA830" s="10"/>
      <c r="AB830" s="10"/>
      <c r="AC830" s="10"/>
    </row>
    <row r="831" spans="1:29" ht="15.75" customHeight="1">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c r="AA831" s="10"/>
      <c r="AB831" s="10"/>
      <c r="AC831" s="10"/>
    </row>
    <row r="832" spans="1:29" ht="15.75" customHeight="1">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c r="AA832" s="10"/>
      <c r="AB832" s="10"/>
      <c r="AC832" s="10"/>
    </row>
    <row r="833" spans="1:29" ht="15.75" customHeight="1">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c r="AA833" s="10"/>
      <c r="AB833" s="10"/>
      <c r="AC833" s="10"/>
    </row>
    <row r="834" spans="1:29" ht="15.75" customHeight="1">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c r="AA834" s="10"/>
      <c r="AB834" s="10"/>
      <c r="AC834" s="10"/>
    </row>
    <row r="835" spans="1:29" ht="15.75" customHeight="1">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c r="AA835" s="10"/>
      <c r="AB835" s="10"/>
      <c r="AC835" s="10"/>
    </row>
    <row r="836" spans="1:29" ht="15.75" customHeight="1">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c r="AA836" s="10"/>
      <c r="AB836" s="10"/>
      <c r="AC836" s="10"/>
    </row>
    <row r="837" spans="1:29" ht="15.75" customHeight="1">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c r="AA837" s="10"/>
      <c r="AB837" s="10"/>
      <c r="AC837" s="10"/>
    </row>
    <row r="838" spans="1:29" ht="15.75" customHeight="1">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c r="AA838" s="10"/>
      <c r="AB838" s="10"/>
      <c r="AC838" s="10"/>
    </row>
    <row r="839" spans="1:29" ht="15.75" customHeight="1">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c r="AA839" s="10"/>
      <c r="AB839" s="10"/>
      <c r="AC839" s="10"/>
    </row>
    <row r="840" spans="1:29" ht="15.75" customHeight="1">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c r="AA840" s="10"/>
      <c r="AB840" s="10"/>
      <c r="AC840" s="10"/>
    </row>
    <row r="841" spans="1:29" ht="15.75" customHeight="1">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c r="AA841" s="10"/>
      <c r="AB841" s="10"/>
      <c r="AC841" s="10"/>
    </row>
    <row r="842" spans="1:29" ht="15.75" customHeight="1">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c r="AA842" s="10"/>
      <c r="AB842" s="10"/>
      <c r="AC842" s="10"/>
    </row>
    <row r="843" spans="1:29" ht="15.75" customHeight="1">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c r="AA843" s="10"/>
      <c r="AB843" s="10"/>
      <c r="AC843" s="10"/>
    </row>
    <row r="844" spans="1:29" ht="15.75" customHeight="1">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c r="AA844" s="10"/>
      <c r="AB844" s="10"/>
      <c r="AC844" s="10"/>
    </row>
    <row r="845" spans="1:29" ht="15.75" customHeight="1">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c r="AA845" s="10"/>
      <c r="AB845" s="10"/>
      <c r="AC845" s="10"/>
    </row>
    <row r="846" spans="1:29" ht="15.75" customHeight="1">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c r="AA846" s="10"/>
      <c r="AB846" s="10"/>
      <c r="AC846" s="10"/>
    </row>
    <row r="847" spans="1:29" ht="15.75" customHeight="1">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c r="AA847" s="10"/>
      <c r="AB847" s="10"/>
      <c r="AC847" s="10"/>
    </row>
    <row r="848" spans="1:29" ht="15.75" customHeight="1">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c r="AA848" s="10"/>
      <c r="AB848" s="10"/>
      <c r="AC848" s="10"/>
    </row>
    <row r="849" spans="1:29" ht="15.75" customHeight="1">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c r="AA849" s="10"/>
      <c r="AB849" s="10"/>
      <c r="AC849" s="10"/>
    </row>
    <row r="850" spans="1:29" ht="15.75" customHeight="1">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c r="AA850" s="10"/>
      <c r="AB850" s="10"/>
      <c r="AC850" s="10"/>
    </row>
    <row r="851" spans="1:29" ht="15.75" customHeight="1">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c r="AA851" s="10"/>
      <c r="AB851" s="10"/>
      <c r="AC851" s="10"/>
    </row>
    <row r="852" spans="1:29" ht="15.75" customHeight="1">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c r="AA852" s="10"/>
      <c r="AB852" s="10"/>
      <c r="AC852" s="10"/>
    </row>
    <row r="853" spans="1:29" ht="15.75" customHeight="1">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c r="AA853" s="10"/>
      <c r="AB853" s="10"/>
      <c r="AC853" s="10"/>
    </row>
    <row r="854" spans="1:29" ht="15.75" customHeight="1">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c r="AA854" s="10"/>
      <c r="AB854" s="10"/>
      <c r="AC854" s="10"/>
    </row>
    <row r="855" spans="1:29" ht="15.75" customHeight="1">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c r="AA855" s="10"/>
      <c r="AB855" s="10"/>
      <c r="AC855" s="10"/>
    </row>
    <row r="856" spans="1:29" ht="15.75" customHeight="1">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c r="AA856" s="10"/>
      <c r="AB856" s="10"/>
      <c r="AC856" s="10"/>
    </row>
    <row r="857" spans="1:29" ht="15.75" customHeight="1">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c r="AA857" s="10"/>
      <c r="AB857" s="10"/>
      <c r="AC857" s="10"/>
    </row>
    <row r="858" spans="1:29" ht="15.75" customHeight="1">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c r="AA858" s="10"/>
      <c r="AB858" s="10"/>
      <c r="AC858" s="10"/>
    </row>
    <row r="859" spans="1:29" ht="15.75" customHeight="1">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c r="AA859" s="10"/>
      <c r="AB859" s="10"/>
      <c r="AC859" s="10"/>
    </row>
    <row r="860" spans="1:29" ht="15.75" customHeight="1">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c r="AA860" s="10"/>
      <c r="AB860" s="10"/>
      <c r="AC860" s="10"/>
    </row>
    <row r="861" spans="1:29" ht="15.75" customHeight="1">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c r="AA861" s="10"/>
      <c r="AB861" s="10"/>
      <c r="AC861" s="10"/>
    </row>
    <row r="862" spans="1:29" ht="15.75" customHeight="1">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c r="AA862" s="10"/>
      <c r="AB862" s="10"/>
      <c r="AC862" s="10"/>
    </row>
    <row r="863" spans="1:29" ht="15.75" customHeight="1">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c r="AA863" s="10"/>
      <c r="AB863" s="10"/>
      <c r="AC863" s="10"/>
    </row>
    <row r="864" spans="1:29" ht="15.75" customHeight="1">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c r="AA864" s="10"/>
      <c r="AB864" s="10"/>
      <c r="AC864" s="10"/>
    </row>
    <row r="865" spans="1:29" ht="15.75" customHeight="1">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c r="AA865" s="10"/>
      <c r="AB865" s="10"/>
      <c r="AC865" s="10"/>
    </row>
    <row r="866" spans="1:29" ht="15.75" customHeight="1">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c r="AA866" s="10"/>
      <c r="AB866" s="10"/>
      <c r="AC866" s="10"/>
    </row>
    <row r="867" spans="1:29" ht="15.75" customHeight="1">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c r="AA867" s="10"/>
      <c r="AB867" s="10"/>
      <c r="AC867" s="10"/>
    </row>
    <row r="868" spans="1:29" ht="15.75" customHeight="1">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c r="AA868" s="10"/>
      <c r="AB868" s="10"/>
      <c r="AC868" s="10"/>
    </row>
    <row r="869" spans="1:29" ht="15.75" customHeight="1">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c r="AA869" s="10"/>
      <c r="AB869" s="10"/>
      <c r="AC869" s="10"/>
    </row>
    <row r="870" spans="1:29" ht="15.75" customHeight="1">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c r="AA870" s="10"/>
      <c r="AB870" s="10"/>
      <c r="AC870" s="10"/>
    </row>
    <row r="871" spans="1:29" ht="15.75" customHeight="1">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c r="AA871" s="10"/>
      <c r="AB871" s="10"/>
      <c r="AC871" s="10"/>
    </row>
    <row r="872" spans="1:29" ht="15.75" customHeight="1">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c r="AA872" s="10"/>
      <c r="AB872" s="10"/>
      <c r="AC872" s="10"/>
    </row>
    <row r="873" spans="1:29" ht="15.75" customHeight="1">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c r="AA873" s="10"/>
      <c r="AB873" s="10"/>
      <c r="AC873" s="10"/>
    </row>
    <row r="874" spans="1:29" ht="15.75" customHeight="1">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c r="AA874" s="10"/>
      <c r="AB874" s="10"/>
      <c r="AC874" s="10"/>
    </row>
    <row r="875" spans="1:29" ht="15.75" customHeight="1">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c r="AA875" s="10"/>
      <c r="AB875" s="10"/>
      <c r="AC875" s="10"/>
    </row>
    <row r="876" spans="1:29" ht="15.75" customHeight="1">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c r="AA876" s="10"/>
      <c r="AB876" s="10"/>
      <c r="AC876" s="10"/>
    </row>
    <row r="877" spans="1:29" ht="15.75" customHeight="1">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c r="AA877" s="10"/>
      <c r="AB877" s="10"/>
      <c r="AC877" s="10"/>
    </row>
    <row r="878" spans="1:29" ht="15.75" customHeight="1">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c r="AA878" s="10"/>
      <c r="AB878" s="10"/>
      <c r="AC878" s="10"/>
    </row>
    <row r="879" spans="1:29" ht="15.75" customHeight="1">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c r="AA879" s="10"/>
      <c r="AB879" s="10"/>
      <c r="AC879" s="10"/>
    </row>
    <row r="880" spans="1:29" ht="15.75" customHeight="1">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c r="AA880" s="10"/>
      <c r="AB880" s="10"/>
      <c r="AC880" s="10"/>
    </row>
    <row r="881" spans="1:29" ht="15.75" customHeight="1">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c r="AA881" s="10"/>
      <c r="AB881" s="10"/>
      <c r="AC881" s="10"/>
    </row>
    <row r="882" spans="1:29" ht="15.75" customHeight="1">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c r="AA882" s="10"/>
      <c r="AB882" s="10"/>
      <c r="AC882" s="10"/>
    </row>
    <row r="883" spans="1:29" ht="15.75" customHeight="1">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c r="AA883" s="10"/>
      <c r="AB883" s="10"/>
      <c r="AC883" s="10"/>
    </row>
    <row r="884" spans="1:29" ht="15.75" customHeight="1">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c r="AA884" s="10"/>
      <c r="AB884" s="10"/>
      <c r="AC884" s="10"/>
    </row>
    <row r="885" spans="1:29" ht="15.75" customHeight="1">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c r="AA885" s="10"/>
      <c r="AB885" s="10"/>
      <c r="AC885" s="10"/>
    </row>
    <row r="886" spans="1:29" ht="15.75" customHeight="1">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c r="AA886" s="10"/>
      <c r="AB886" s="10"/>
      <c r="AC886" s="10"/>
    </row>
    <row r="887" spans="1:29" ht="15.75" customHeight="1">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c r="AA887" s="10"/>
      <c r="AB887" s="10"/>
      <c r="AC887" s="10"/>
    </row>
    <row r="888" spans="1:29" ht="15.75" customHeight="1">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c r="AA888" s="10"/>
      <c r="AB888" s="10"/>
      <c r="AC888" s="10"/>
    </row>
    <row r="889" spans="1:29" ht="15.75" customHeight="1">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c r="AA889" s="10"/>
      <c r="AB889" s="10"/>
      <c r="AC889" s="10"/>
    </row>
    <row r="890" spans="1:29" ht="15.75" customHeight="1">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c r="AA890" s="10"/>
      <c r="AB890" s="10"/>
      <c r="AC890" s="10"/>
    </row>
    <row r="891" spans="1:29" ht="15.75" customHeight="1">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c r="AA891" s="10"/>
      <c r="AB891" s="10"/>
      <c r="AC891" s="10"/>
    </row>
    <row r="892" spans="1:29" ht="15.75" customHeight="1">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c r="AA892" s="10"/>
      <c r="AB892" s="10"/>
      <c r="AC892" s="10"/>
    </row>
    <row r="893" spans="1:29" ht="15.75" customHeight="1">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c r="AA893" s="10"/>
      <c r="AB893" s="10"/>
      <c r="AC893" s="10"/>
    </row>
    <row r="894" spans="1:29" ht="15.75" customHeight="1">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c r="AA894" s="10"/>
      <c r="AB894" s="10"/>
      <c r="AC894" s="10"/>
    </row>
    <row r="895" spans="1:29" ht="15.75" customHeight="1">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c r="AA895" s="10"/>
      <c r="AB895" s="10"/>
      <c r="AC895" s="10"/>
    </row>
    <row r="896" spans="1:29" ht="15.75" customHeight="1">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c r="AA896" s="10"/>
      <c r="AB896" s="10"/>
      <c r="AC896" s="10"/>
    </row>
    <row r="897" spans="1:29" ht="15.75" customHeight="1">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c r="AA897" s="10"/>
      <c r="AB897" s="10"/>
      <c r="AC897" s="10"/>
    </row>
    <row r="898" spans="1:29" ht="15.75" customHeight="1">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c r="AA898" s="10"/>
      <c r="AB898" s="10"/>
      <c r="AC898" s="10"/>
    </row>
    <row r="899" spans="1:29" ht="15.75" customHeight="1">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c r="AA899" s="10"/>
      <c r="AB899" s="10"/>
      <c r="AC899" s="10"/>
    </row>
    <row r="900" spans="1:29" ht="15.75" customHeight="1">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c r="AA900" s="10"/>
      <c r="AB900" s="10"/>
      <c r="AC900" s="10"/>
    </row>
    <row r="901" spans="1:29" ht="15.75" customHeight="1">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c r="AA901" s="10"/>
      <c r="AB901" s="10"/>
      <c r="AC901" s="10"/>
    </row>
    <row r="902" spans="1:29" ht="15.75" customHeight="1">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c r="AA902" s="10"/>
      <c r="AB902" s="10"/>
      <c r="AC902" s="10"/>
    </row>
    <row r="903" spans="1:29" ht="15.75" customHeight="1">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c r="AA903" s="10"/>
      <c r="AB903" s="10"/>
      <c r="AC903" s="10"/>
    </row>
    <row r="904" spans="1:29" ht="15.75" customHeight="1">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c r="AA904" s="10"/>
      <c r="AB904" s="10"/>
      <c r="AC904" s="10"/>
    </row>
    <row r="905" spans="1:29" ht="15.75" customHeight="1">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c r="AA905" s="10"/>
      <c r="AB905" s="10"/>
      <c r="AC905" s="10"/>
    </row>
    <row r="906" spans="1:29" ht="15.75" customHeight="1">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c r="AA906" s="10"/>
      <c r="AB906" s="10"/>
      <c r="AC906" s="10"/>
    </row>
    <row r="907" spans="1:29" ht="15.75" customHeight="1">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c r="AA907" s="10"/>
      <c r="AB907" s="10"/>
      <c r="AC907" s="10"/>
    </row>
    <row r="908" spans="1:29" ht="15.75" customHeight="1">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c r="AA908" s="10"/>
      <c r="AB908" s="10"/>
      <c r="AC908" s="10"/>
    </row>
    <row r="909" spans="1:29" ht="15.75" customHeight="1">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c r="AA909" s="10"/>
      <c r="AB909" s="10"/>
      <c r="AC909" s="10"/>
    </row>
    <row r="910" spans="1:29" ht="15.75" customHeight="1">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c r="AA910" s="10"/>
      <c r="AB910" s="10"/>
      <c r="AC910" s="10"/>
    </row>
    <row r="911" spans="1:29" ht="15.75" customHeight="1">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c r="AA911" s="10"/>
      <c r="AB911" s="10"/>
      <c r="AC911" s="10"/>
    </row>
    <row r="912" spans="1:29" ht="15.75" customHeight="1">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c r="AA912" s="10"/>
      <c r="AB912" s="10"/>
      <c r="AC912" s="10"/>
    </row>
    <row r="913" spans="1:29" ht="15.75" customHeight="1">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c r="AA913" s="10"/>
      <c r="AB913" s="10"/>
      <c r="AC913" s="10"/>
    </row>
    <row r="914" spans="1:29" ht="15.75" customHeight="1">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c r="AA914" s="10"/>
      <c r="AB914" s="10"/>
      <c r="AC914" s="10"/>
    </row>
    <row r="915" spans="1:29" ht="15.75" customHeight="1">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c r="AA915" s="10"/>
      <c r="AB915" s="10"/>
      <c r="AC915" s="10"/>
    </row>
    <row r="916" spans="1:29" ht="15.75" customHeight="1">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c r="AA916" s="10"/>
      <c r="AB916" s="10"/>
      <c r="AC916" s="10"/>
    </row>
    <row r="917" spans="1:29" ht="15.75" customHeight="1">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c r="AA917" s="10"/>
      <c r="AB917" s="10"/>
      <c r="AC917" s="10"/>
    </row>
    <row r="918" spans="1:29" ht="15.75" customHeight="1">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c r="AA918" s="10"/>
      <c r="AB918" s="10"/>
      <c r="AC918" s="10"/>
    </row>
    <row r="919" spans="1:29" ht="15.75" customHeight="1">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c r="AA919" s="10"/>
      <c r="AB919" s="10"/>
      <c r="AC919" s="10"/>
    </row>
    <row r="920" spans="1:29" ht="15.75" customHeight="1">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c r="AA920" s="10"/>
      <c r="AB920" s="10"/>
      <c r="AC920" s="10"/>
    </row>
    <row r="921" spans="1:29" ht="15.75" customHeight="1">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c r="AA921" s="10"/>
      <c r="AB921" s="10"/>
      <c r="AC921" s="10"/>
    </row>
    <row r="922" spans="1:29" ht="15.75" customHeight="1">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c r="AA922" s="10"/>
      <c r="AB922" s="10"/>
      <c r="AC922" s="10"/>
    </row>
    <row r="923" spans="1:29" ht="15.75" customHeight="1">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c r="AA923" s="10"/>
      <c r="AB923" s="10"/>
      <c r="AC923" s="10"/>
    </row>
    <row r="924" spans="1:29" ht="15.75" customHeight="1">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c r="AA924" s="10"/>
      <c r="AB924" s="10"/>
      <c r="AC924" s="10"/>
    </row>
    <row r="925" spans="1:29" ht="15.75" customHeight="1">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c r="AA925" s="10"/>
      <c r="AB925" s="10"/>
      <c r="AC925" s="10"/>
    </row>
    <row r="926" spans="1:29" ht="15.75" customHeight="1">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c r="AA926" s="10"/>
      <c r="AB926" s="10"/>
      <c r="AC926" s="10"/>
    </row>
    <row r="927" spans="1:29" ht="15.75" customHeight="1">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c r="AA927" s="10"/>
      <c r="AB927" s="10"/>
      <c r="AC927" s="10"/>
    </row>
    <row r="928" spans="1:29" ht="15.75" customHeight="1">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c r="AA928" s="10"/>
      <c r="AB928" s="10"/>
      <c r="AC928" s="10"/>
    </row>
    <row r="929" spans="1:29" ht="15.75" customHeight="1">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c r="AA929" s="10"/>
      <c r="AB929" s="10"/>
      <c r="AC929" s="10"/>
    </row>
    <row r="930" spans="1:29" ht="15.75" customHeight="1">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c r="AA930" s="10"/>
      <c r="AB930" s="10"/>
      <c r="AC930" s="10"/>
    </row>
    <row r="931" spans="1:29" ht="15.75" customHeight="1">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c r="AA931" s="10"/>
      <c r="AB931" s="10"/>
      <c r="AC931" s="10"/>
    </row>
    <row r="932" spans="1:29" ht="15.75" customHeight="1">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c r="AA932" s="10"/>
      <c r="AB932" s="10"/>
      <c r="AC932" s="10"/>
    </row>
    <row r="933" spans="1:29" ht="15.75" customHeight="1">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c r="AA933" s="10"/>
      <c r="AB933" s="10"/>
      <c r="AC933" s="10"/>
    </row>
    <row r="934" spans="1:29" ht="15.75" customHeight="1">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c r="AA934" s="10"/>
      <c r="AB934" s="10"/>
      <c r="AC934" s="10"/>
    </row>
    <row r="935" spans="1:29" ht="15.75" customHeight="1">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c r="AA935" s="10"/>
      <c r="AB935" s="10"/>
      <c r="AC935" s="10"/>
    </row>
    <row r="936" spans="1:29" ht="15.75" customHeight="1">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c r="AA936" s="10"/>
      <c r="AB936" s="10"/>
      <c r="AC936" s="10"/>
    </row>
    <row r="937" spans="1:29" ht="15.75" customHeight="1">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c r="AA937" s="10"/>
      <c r="AB937" s="10"/>
      <c r="AC937" s="10"/>
    </row>
    <row r="938" spans="1:29" ht="15.75" customHeight="1">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c r="AA938" s="10"/>
      <c r="AB938" s="10"/>
      <c r="AC938" s="10"/>
    </row>
    <row r="939" spans="1:29" ht="15.75" customHeight="1">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c r="AA939" s="10"/>
      <c r="AB939" s="10"/>
      <c r="AC939" s="10"/>
    </row>
    <row r="940" spans="1:29" ht="15.75" customHeight="1">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c r="AA940" s="10"/>
      <c r="AB940" s="10"/>
      <c r="AC940" s="10"/>
    </row>
    <row r="941" spans="1:29" ht="15.75" customHeight="1">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c r="AA941" s="10"/>
      <c r="AB941" s="10"/>
      <c r="AC941" s="10"/>
    </row>
    <row r="942" spans="1:29" ht="15.75" customHeight="1">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c r="AA942" s="10"/>
      <c r="AB942" s="10"/>
      <c r="AC942" s="10"/>
    </row>
    <row r="943" spans="1:29" ht="15.75" customHeight="1">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c r="AA943" s="10"/>
      <c r="AB943" s="10"/>
      <c r="AC943" s="10"/>
    </row>
    <row r="944" spans="1:29" ht="15.75" customHeight="1">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c r="AA944" s="10"/>
      <c r="AB944" s="10"/>
      <c r="AC944" s="10"/>
    </row>
    <row r="945" spans="1:29" ht="15.75" customHeight="1">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c r="AA945" s="10"/>
      <c r="AB945" s="10"/>
      <c r="AC945" s="10"/>
    </row>
    <row r="946" spans="1:29" ht="15.75" customHeight="1">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c r="AA946" s="10"/>
      <c r="AB946" s="10"/>
      <c r="AC946" s="10"/>
    </row>
    <row r="947" spans="1:29" ht="15.75" customHeight="1">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c r="AA947" s="10"/>
      <c r="AB947" s="10"/>
      <c r="AC947" s="10"/>
    </row>
    <row r="948" spans="1:29" ht="15.75" customHeight="1">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c r="AA948" s="10"/>
      <c r="AB948" s="10"/>
      <c r="AC948" s="10"/>
    </row>
    <row r="949" spans="1:29" ht="15.75" customHeight="1">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c r="AA949" s="10"/>
      <c r="AB949" s="10"/>
      <c r="AC949" s="10"/>
    </row>
    <row r="950" spans="1:29" ht="15.75" customHeight="1">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c r="AA950" s="10"/>
      <c r="AB950" s="10"/>
      <c r="AC950" s="10"/>
    </row>
    <row r="951" spans="1:29" ht="15.75" customHeight="1">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c r="AA951" s="10"/>
      <c r="AB951" s="10"/>
      <c r="AC951" s="10"/>
    </row>
    <row r="952" spans="1:29" ht="15.75" customHeight="1">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c r="AA952" s="10"/>
      <c r="AB952" s="10"/>
      <c r="AC952" s="10"/>
    </row>
    <row r="953" spans="1:29" ht="15.75" customHeight="1">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c r="AA953" s="10"/>
      <c r="AB953" s="10"/>
      <c r="AC953" s="10"/>
    </row>
    <row r="954" spans="1:29" ht="15.75" customHeight="1">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c r="AA954" s="10"/>
      <c r="AB954" s="10"/>
      <c r="AC954" s="10"/>
    </row>
    <row r="955" spans="1:29" ht="15.75" customHeight="1">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c r="AA955" s="10"/>
      <c r="AB955" s="10"/>
      <c r="AC955" s="10"/>
    </row>
    <row r="956" spans="1:29" ht="15.75" customHeight="1">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c r="AA956" s="10"/>
      <c r="AB956" s="10"/>
      <c r="AC956" s="10"/>
    </row>
    <row r="957" spans="1:29" ht="15.75" customHeight="1">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c r="AA957" s="10"/>
      <c r="AB957" s="10"/>
      <c r="AC957" s="10"/>
    </row>
    <row r="958" spans="1:29" ht="15.75" customHeight="1">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c r="AA958" s="10"/>
      <c r="AB958" s="10"/>
      <c r="AC958" s="10"/>
    </row>
    <row r="959" spans="1:29" ht="15.75" customHeight="1">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c r="AA959" s="10"/>
      <c r="AB959" s="10"/>
      <c r="AC959" s="10"/>
    </row>
    <row r="960" spans="1:29" ht="15.75" customHeight="1">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c r="AA960" s="10"/>
      <c r="AB960" s="10"/>
      <c r="AC960" s="10"/>
    </row>
    <row r="961" spans="1:29" ht="15.75" customHeight="1">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c r="AA961" s="10"/>
      <c r="AB961" s="10"/>
      <c r="AC961" s="10"/>
    </row>
    <row r="962" spans="1:29" ht="15.75" customHeight="1">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c r="AA962" s="10"/>
      <c r="AB962" s="10"/>
      <c r="AC962" s="10"/>
    </row>
    <row r="963" spans="1:29" ht="15.75" customHeight="1">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c r="AA963" s="10"/>
      <c r="AB963" s="10"/>
      <c r="AC963" s="10"/>
    </row>
    <row r="964" spans="1:29" ht="15.75" customHeight="1">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c r="AA964" s="10"/>
      <c r="AB964" s="10"/>
      <c r="AC964" s="10"/>
    </row>
    <row r="965" spans="1:29" ht="15.75" customHeight="1">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c r="AA965" s="10"/>
      <c r="AB965" s="10"/>
      <c r="AC965" s="10"/>
    </row>
    <row r="966" spans="1:29" ht="15.75" customHeight="1">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c r="AA966" s="10"/>
      <c r="AB966" s="10"/>
      <c r="AC966" s="10"/>
    </row>
    <row r="967" spans="1:29" ht="15.75" customHeight="1">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c r="AA967" s="10"/>
      <c r="AB967" s="10"/>
      <c r="AC967" s="10"/>
    </row>
    <row r="968" spans="1:29" ht="15.75" customHeight="1">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c r="AA968" s="10"/>
      <c r="AB968" s="10"/>
      <c r="AC968" s="10"/>
    </row>
    <row r="969" spans="1:29" ht="15.75" customHeight="1">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c r="AA969" s="10"/>
      <c r="AB969" s="10"/>
      <c r="AC969" s="10"/>
    </row>
    <row r="970" spans="1:29" ht="15.75" customHeight="1">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c r="AA970" s="10"/>
      <c r="AB970" s="10"/>
      <c r="AC970" s="10"/>
    </row>
    <row r="971" spans="1:29" ht="15.75" customHeight="1">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c r="AA971" s="10"/>
      <c r="AB971" s="10"/>
      <c r="AC971" s="10"/>
    </row>
    <row r="972" spans="1:29" ht="15.75" customHeight="1">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c r="AA972" s="10"/>
      <c r="AB972" s="10"/>
      <c r="AC972" s="10"/>
    </row>
    <row r="973" spans="1:29" ht="15.75" customHeight="1">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c r="AA973" s="10"/>
      <c r="AB973" s="10"/>
      <c r="AC973" s="10"/>
    </row>
    <row r="974" spans="1:29" ht="15.75" customHeight="1">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c r="AA974" s="10"/>
      <c r="AB974" s="10"/>
      <c r="AC974" s="10"/>
    </row>
    <row r="975" spans="1:29" ht="15.75" customHeight="1">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c r="AA975" s="10"/>
      <c r="AB975" s="10"/>
      <c r="AC975" s="10"/>
    </row>
    <row r="976" spans="1:29" ht="15.75" customHeight="1">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c r="AA976" s="10"/>
      <c r="AB976" s="10"/>
      <c r="AC976" s="10"/>
    </row>
    <row r="977" spans="1:29" ht="15.75" customHeight="1">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c r="AA977" s="10"/>
      <c r="AB977" s="10"/>
      <c r="AC977" s="10"/>
    </row>
    <row r="978" spans="1:29" ht="15.75" customHeight="1">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c r="AA978" s="10"/>
      <c r="AB978" s="10"/>
      <c r="AC978" s="10"/>
    </row>
    <row r="979" spans="1:29" ht="15.75" customHeight="1">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c r="AA979" s="10"/>
      <c r="AB979" s="10"/>
      <c r="AC979" s="10"/>
    </row>
    <row r="980" spans="1:29" ht="15.75" customHeight="1">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c r="AA980" s="10"/>
      <c r="AB980" s="10"/>
      <c r="AC980" s="10"/>
    </row>
    <row r="981" spans="1:29" ht="15.75" customHeight="1">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c r="AA981" s="10"/>
      <c r="AB981" s="10"/>
      <c r="AC981" s="10"/>
    </row>
    <row r="982" spans="1:29" ht="15.75" customHeight="1">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c r="AA982" s="10"/>
      <c r="AB982" s="10"/>
      <c r="AC982" s="10"/>
    </row>
    <row r="983" spans="1:29" ht="15.75" customHeight="1">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c r="AA983" s="10"/>
      <c r="AB983" s="10"/>
      <c r="AC983" s="10"/>
    </row>
    <row r="984" spans="1:29" ht="15.75" customHeight="1">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c r="AA984" s="10"/>
      <c r="AB984" s="10"/>
      <c r="AC984" s="10"/>
    </row>
    <row r="985" spans="1:29" ht="15.75" customHeight="1">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c r="AA985" s="10"/>
      <c r="AB985" s="10"/>
      <c r="AC985" s="10"/>
    </row>
    <row r="986" spans="1:29" ht="15.75" customHeight="1">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c r="AA986" s="10"/>
      <c r="AB986" s="10"/>
      <c r="AC986" s="10"/>
    </row>
    <row r="987" spans="1:29" ht="15.75" customHeight="1">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c r="AA987" s="10"/>
      <c r="AB987" s="10"/>
      <c r="AC987" s="10"/>
    </row>
    <row r="988" spans="1:29" ht="15.75" customHeight="1">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c r="AA988" s="10"/>
      <c r="AB988" s="10"/>
      <c r="AC988" s="10"/>
    </row>
    <row r="989" spans="1:29" ht="15.75" customHeight="1">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c r="AA989" s="10"/>
      <c r="AB989" s="10"/>
      <c r="AC989" s="10"/>
    </row>
    <row r="990" spans="1:29" ht="15.75" customHeight="1">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c r="AA990" s="10"/>
      <c r="AB990" s="10"/>
      <c r="AC990" s="10"/>
    </row>
    <row r="991" spans="1:29" ht="15.75" customHeight="1">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c r="AA991" s="10"/>
      <c r="AB991" s="10"/>
      <c r="AC991" s="10"/>
    </row>
    <row r="992" spans="1:29" ht="15.75" customHeight="1">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c r="AA992" s="10"/>
      <c r="AB992" s="10"/>
      <c r="AC992" s="10"/>
    </row>
    <row r="993" spans="1:29" ht="15.75" customHeight="1">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c r="AA993" s="10"/>
      <c r="AB993" s="10"/>
      <c r="AC993" s="10"/>
    </row>
    <row r="994" spans="1:29" ht="15.75" customHeight="1">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c r="AA994" s="10"/>
      <c r="AB994" s="10"/>
      <c r="AC994" s="10"/>
    </row>
    <row r="995" spans="1:29" ht="15.75" customHeight="1">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c r="AA995" s="10"/>
      <c r="AB995" s="10"/>
      <c r="AC995" s="10"/>
    </row>
    <row r="996" spans="1:29" ht="15.75" customHeight="1">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c r="AA996" s="10"/>
      <c r="AB996" s="10"/>
      <c r="AC996" s="10"/>
    </row>
    <row r="997" spans="1:29" ht="15.75" customHeight="1">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c r="AA997" s="10"/>
      <c r="AB997" s="10"/>
      <c r="AC997" s="10"/>
    </row>
    <row r="998" spans="1:29" ht="15.75" customHeight="1">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c r="AA998" s="10"/>
      <c r="AB998" s="10"/>
      <c r="AC998" s="10"/>
    </row>
    <row r="999" spans="1:29" ht="15.75" customHeight="1">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c r="AA999" s="10"/>
      <c r="AB999" s="10"/>
      <c r="AC999" s="10"/>
    </row>
  </sheetData>
  <mergeCells count="10">
    <mergeCell ref="B98:J98"/>
    <mergeCell ref="B99:L99"/>
    <mergeCell ref="B100:L100"/>
    <mergeCell ref="B101:L101"/>
    <mergeCell ref="B102:L102"/>
    <mergeCell ref="A1:K1"/>
    <mergeCell ref="A2:K2"/>
    <mergeCell ref="A3:K3"/>
    <mergeCell ref="A10:L10"/>
    <mergeCell ref="A47:L47"/>
  </mergeCells>
  <pageMargins left="0.25" right="0.25" top="0.75" bottom="0.75" header="0" footer="0"/>
  <pageSetup scale="21" fitToHeight="0" orientation="portrait" r:id="rId1"/>
  <ignoredErrors>
    <ignoredError sqref="F17 F15" evalErro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1000"/>
  <sheetViews>
    <sheetView topLeftCell="W1" zoomScale="50" zoomScaleNormal="50" workbookViewId="0">
      <selection activeCell="AF2" sqref="AF2:AG2"/>
    </sheetView>
  </sheetViews>
  <sheetFormatPr baseColWidth="10" defaultColWidth="14.3984375" defaultRowHeight="15" customHeight="1"/>
  <cols>
    <col min="1" max="1" width="25.86328125" customWidth="1"/>
    <col min="2" max="2" width="6.59765625" customWidth="1"/>
    <col min="3" max="3" width="34.3984375" customWidth="1"/>
    <col min="4" max="4" width="26.3984375" customWidth="1"/>
    <col min="5" max="5" width="28.3984375" customWidth="1"/>
    <col min="6" max="6" width="26.3984375" customWidth="1"/>
    <col min="7" max="7" width="21" customWidth="1"/>
    <col min="8" max="8" width="19.86328125" customWidth="1"/>
    <col min="9" max="9" width="48.86328125" hidden="1" customWidth="1"/>
    <col min="10" max="10" width="60.86328125" customWidth="1"/>
    <col min="11" max="11" width="32.73046875" customWidth="1"/>
    <col min="12" max="12" width="45.73046875" customWidth="1"/>
    <col min="13" max="13" width="17.73046875" customWidth="1"/>
    <col min="14" max="14" width="33.86328125" customWidth="1"/>
    <col min="15" max="15" width="29.265625" customWidth="1"/>
    <col min="16" max="16" width="11.59765625" customWidth="1"/>
    <col min="17" max="19" width="15.3984375" customWidth="1"/>
    <col min="20" max="20" width="22.3984375" customWidth="1"/>
    <col min="21" max="21" width="25.3984375" customWidth="1"/>
    <col min="22" max="22" width="45.265625" customWidth="1"/>
    <col min="23" max="23" width="24.73046875" customWidth="1"/>
    <col min="24" max="24" width="56.73046875" customWidth="1"/>
    <col min="25" max="25" width="24.3984375" customWidth="1"/>
    <col min="26" max="26" width="30.3984375" customWidth="1"/>
    <col min="27" max="27" width="24.86328125" customWidth="1"/>
    <col min="28" max="28" width="14.59765625" customWidth="1"/>
    <col min="32" max="32" width="21.1328125" style="441" customWidth="1"/>
    <col min="33" max="33" width="20.86328125" customWidth="1"/>
    <col min="34" max="34" width="20.86328125" style="441" customWidth="1"/>
    <col min="35" max="35" width="23.73046875" customWidth="1"/>
  </cols>
  <sheetData>
    <row r="1" spans="1:35" ht="40.5" customHeight="1" thickBot="1">
      <c r="A1" s="563" t="s">
        <v>70</v>
      </c>
      <c r="B1" s="564"/>
      <c r="C1" s="564"/>
      <c r="D1" s="564"/>
      <c r="E1" s="564"/>
      <c r="F1" s="564"/>
      <c r="G1" s="564"/>
      <c r="H1" s="565"/>
      <c r="I1" s="43"/>
      <c r="J1" s="566" t="s">
        <v>71</v>
      </c>
      <c r="K1" s="567"/>
      <c r="L1" s="567"/>
      <c r="M1" s="567"/>
      <c r="N1" s="44"/>
      <c r="O1" s="44"/>
      <c r="P1" s="44"/>
      <c r="Q1" s="44"/>
      <c r="R1" s="44"/>
      <c r="S1" s="44"/>
      <c r="T1" s="44"/>
      <c r="U1" s="44"/>
      <c r="V1" s="568" t="s">
        <v>72</v>
      </c>
      <c r="W1" s="569"/>
      <c r="X1" s="569"/>
      <c r="Y1" s="570"/>
      <c r="Z1" s="575" t="s">
        <v>884</v>
      </c>
      <c r="AA1" s="576"/>
      <c r="AB1" s="576"/>
      <c r="AC1" s="576"/>
      <c r="AD1" s="576"/>
      <c r="AE1" s="576"/>
      <c r="AF1" s="576"/>
      <c r="AG1" s="576"/>
      <c r="AH1" s="576"/>
      <c r="AI1" s="577"/>
    </row>
    <row r="2" spans="1:35" ht="39" customHeight="1" thickBot="1">
      <c r="A2" s="45" t="s">
        <v>73</v>
      </c>
      <c r="B2" s="571" t="s">
        <v>74</v>
      </c>
      <c r="C2" s="572"/>
      <c r="D2" s="46" t="s">
        <v>75</v>
      </c>
      <c r="E2" s="46" t="s">
        <v>76</v>
      </c>
      <c r="F2" s="46" t="s">
        <v>77</v>
      </c>
      <c r="G2" s="46" t="s">
        <v>78</v>
      </c>
      <c r="H2" s="46" t="s">
        <v>79</v>
      </c>
      <c r="I2" s="44"/>
      <c r="J2" s="47" t="s">
        <v>80</v>
      </c>
      <c r="K2" s="47" t="s">
        <v>81</v>
      </c>
      <c r="L2" s="47" t="s">
        <v>82</v>
      </c>
      <c r="M2" s="48" t="s">
        <v>83</v>
      </c>
      <c r="N2" s="49" t="s">
        <v>84</v>
      </c>
      <c r="O2" s="49" t="s">
        <v>85</v>
      </c>
      <c r="P2" s="49" t="s">
        <v>86</v>
      </c>
      <c r="Q2" s="49" t="s">
        <v>87</v>
      </c>
      <c r="R2" s="49" t="s">
        <v>88</v>
      </c>
      <c r="S2" s="49" t="s">
        <v>89</v>
      </c>
      <c r="T2" s="49" t="s">
        <v>90</v>
      </c>
      <c r="U2" s="50" t="s">
        <v>91</v>
      </c>
      <c r="V2" s="51" t="s">
        <v>80</v>
      </c>
      <c r="W2" s="51" t="s">
        <v>81</v>
      </c>
      <c r="X2" s="51" t="s">
        <v>82</v>
      </c>
      <c r="Y2" s="397" t="s">
        <v>83</v>
      </c>
      <c r="Z2" s="400" t="s">
        <v>84</v>
      </c>
      <c r="AA2" s="400" t="s">
        <v>85</v>
      </c>
      <c r="AB2" s="400" t="s">
        <v>86</v>
      </c>
      <c r="AC2" s="400" t="s">
        <v>87</v>
      </c>
      <c r="AD2" s="400" t="s">
        <v>88</v>
      </c>
      <c r="AE2" s="400" t="s">
        <v>89</v>
      </c>
      <c r="AF2" s="400" t="s">
        <v>987</v>
      </c>
      <c r="AG2" s="400" t="s">
        <v>90</v>
      </c>
      <c r="AH2" s="400" t="s">
        <v>985</v>
      </c>
      <c r="AI2" s="400" t="s">
        <v>986</v>
      </c>
    </row>
    <row r="3" spans="1:35" ht="137.25" customHeight="1" thickBot="1">
      <c r="A3" s="52" t="s">
        <v>92</v>
      </c>
      <c r="B3" s="53">
        <v>43466</v>
      </c>
      <c r="C3" s="54" t="s">
        <v>93</v>
      </c>
      <c r="D3" s="55" t="s">
        <v>94</v>
      </c>
      <c r="E3" s="56" t="s">
        <v>95</v>
      </c>
      <c r="F3" s="56" t="s">
        <v>96</v>
      </c>
      <c r="G3" s="56" t="s">
        <v>97</v>
      </c>
      <c r="H3" s="57">
        <v>43921</v>
      </c>
      <c r="I3" s="43"/>
      <c r="J3" s="58" t="s">
        <v>98</v>
      </c>
      <c r="K3" s="58" t="s">
        <v>99</v>
      </c>
      <c r="L3" s="59" t="s">
        <v>100</v>
      </c>
      <c r="M3" s="60">
        <v>1</v>
      </c>
      <c r="N3" s="61" t="s">
        <v>101</v>
      </c>
      <c r="O3" s="61" t="s">
        <v>101</v>
      </c>
      <c r="P3" s="62">
        <v>1</v>
      </c>
      <c r="Q3" s="62">
        <v>1</v>
      </c>
      <c r="R3" s="62">
        <f t="shared" ref="R3:S3" si="0">+P3</f>
        <v>1</v>
      </c>
      <c r="S3" s="62">
        <f t="shared" si="0"/>
        <v>1</v>
      </c>
      <c r="T3" s="62">
        <v>1</v>
      </c>
      <c r="U3" s="63">
        <v>1</v>
      </c>
      <c r="V3" s="64" t="s">
        <v>102</v>
      </c>
      <c r="W3" s="65" t="s">
        <v>103</v>
      </c>
      <c r="X3" s="66" t="s">
        <v>104</v>
      </c>
      <c r="Y3" s="398"/>
      <c r="Z3" s="403" t="s">
        <v>885</v>
      </c>
      <c r="AA3" s="403" t="s">
        <v>885</v>
      </c>
      <c r="AB3" s="405">
        <v>0</v>
      </c>
      <c r="AC3" s="405">
        <v>0</v>
      </c>
      <c r="AD3" s="406">
        <v>1</v>
      </c>
      <c r="AE3" s="406">
        <v>1</v>
      </c>
      <c r="AF3" s="406">
        <f>+AB3</f>
        <v>0</v>
      </c>
      <c r="AG3" s="408">
        <f>+AC3</f>
        <v>0</v>
      </c>
      <c r="AH3" s="408">
        <f>+AD3</f>
        <v>1</v>
      </c>
      <c r="AI3" s="408">
        <f>+AE3</f>
        <v>1</v>
      </c>
    </row>
    <row r="4" spans="1:35" ht="252" customHeight="1" thickBot="1">
      <c r="A4" s="573" t="s">
        <v>105</v>
      </c>
      <c r="B4" s="68">
        <v>43467</v>
      </c>
      <c r="C4" s="69" t="s">
        <v>106</v>
      </c>
      <c r="D4" s="70" t="s">
        <v>107</v>
      </c>
      <c r="E4" s="71" t="s">
        <v>108</v>
      </c>
      <c r="F4" s="72" t="s">
        <v>109</v>
      </c>
      <c r="G4" s="72" t="s">
        <v>97</v>
      </c>
      <c r="H4" s="73">
        <v>43861</v>
      </c>
      <c r="I4" s="43"/>
      <c r="J4" s="58" t="s">
        <v>110</v>
      </c>
      <c r="K4" s="57">
        <v>43847</v>
      </c>
      <c r="L4" s="74" t="s">
        <v>111</v>
      </c>
      <c r="M4" s="60">
        <v>1</v>
      </c>
      <c r="N4" s="75" t="s">
        <v>112</v>
      </c>
      <c r="O4" s="76"/>
      <c r="P4" s="62">
        <v>1</v>
      </c>
      <c r="Q4" s="62">
        <v>1</v>
      </c>
      <c r="R4" s="62">
        <f t="shared" ref="R4:S4" si="1">+P4</f>
        <v>1</v>
      </c>
      <c r="S4" s="62">
        <f t="shared" si="1"/>
        <v>1</v>
      </c>
      <c r="T4" s="574">
        <f>+(S4+S5+S6)/3</f>
        <v>1</v>
      </c>
      <c r="U4" s="574">
        <f>+T4</f>
        <v>1</v>
      </c>
      <c r="V4" s="77" t="s">
        <v>113</v>
      </c>
      <c r="W4" s="77" t="s">
        <v>114</v>
      </c>
      <c r="X4" s="78" t="s">
        <v>115</v>
      </c>
      <c r="Y4" s="399">
        <v>1</v>
      </c>
      <c r="Z4" s="75" t="s">
        <v>112</v>
      </c>
      <c r="AA4" s="403" t="s">
        <v>885</v>
      </c>
      <c r="AB4" s="405">
        <v>0</v>
      </c>
      <c r="AC4" s="405">
        <v>0</v>
      </c>
      <c r="AD4" s="406">
        <v>1</v>
      </c>
      <c r="AE4" s="406">
        <v>1</v>
      </c>
      <c r="AF4" s="558">
        <f>+(AB4+AB5+AB6)/3</f>
        <v>0</v>
      </c>
      <c r="AG4" s="558">
        <f>+(AC4+AC5+AC6)/3</f>
        <v>0</v>
      </c>
      <c r="AH4" s="558">
        <f>+(AD4+AD5+AD6)/3</f>
        <v>1</v>
      </c>
      <c r="AI4" s="558">
        <f>+(AE4+AE5+AE6)/3</f>
        <v>1</v>
      </c>
    </row>
    <row r="5" spans="1:35" ht="288" customHeight="1" thickBot="1">
      <c r="A5" s="553"/>
      <c r="B5" s="80">
        <v>43498</v>
      </c>
      <c r="C5" s="81" t="s">
        <v>116</v>
      </c>
      <c r="D5" s="82" t="s">
        <v>117</v>
      </c>
      <c r="E5" s="83" t="s">
        <v>108</v>
      </c>
      <c r="F5" s="84" t="s">
        <v>118</v>
      </c>
      <c r="G5" s="84" t="s">
        <v>97</v>
      </c>
      <c r="H5" s="85">
        <v>43861</v>
      </c>
      <c r="I5" s="43"/>
      <c r="J5" s="58" t="s">
        <v>119</v>
      </c>
      <c r="K5" s="57">
        <v>43881</v>
      </c>
      <c r="L5" s="74" t="s">
        <v>120</v>
      </c>
      <c r="M5" s="60">
        <v>1</v>
      </c>
      <c r="N5" s="75" t="s">
        <v>121</v>
      </c>
      <c r="O5" s="75" t="s">
        <v>122</v>
      </c>
      <c r="P5" s="62">
        <v>1</v>
      </c>
      <c r="Q5" s="62">
        <v>1</v>
      </c>
      <c r="R5" s="62">
        <f t="shared" ref="R5:S5" si="2">+P5</f>
        <v>1</v>
      </c>
      <c r="S5" s="62">
        <f t="shared" si="2"/>
        <v>1</v>
      </c>
      <c r="T5" s="556"/>
      <c r="U5" s="556"/>
      <c r="V5" s="77" t="s">
        <v>123</v>
      </c>
      <c r="W5" s="77" t="s">
        <v>124</v>
      </c>
      <c r="X5" s="78" t="s">
        <v>125</v>
      </c>
      <c r="Y5" s="399">
        <v>1</v>
      </c>
      <c r="Z5" s="403" t="s">
        <v>886</v>
      </c>
      <c r="AA5" s="403" t="s">
        <v>886</v>
      </c>
      <c r="AB5" s="405">
        <v>0</v>
      </c>
      <c r="AC5" s="405">
        <v>0</v>
      </c>
      <c r="AD5" s="406">
        <v>1</v>
      </c>
      <c r="AE5" s="406">
        <v>1</v>
      </c>
      <c r="AF5" s="559"/>
      <c r="AG5" s="559"/>
      <c r="AH5" s="559"/>
      <c r="AI5" s="559"/>
    </row>
    <row r="6" spans="1:35" ht="189" customHeight="1">
      <c r="A6" s="553"/>
      <c r="B6" s="487">
        <v>43526</v>
      </c>
      <c r="C6" s="488" t="s">
        <v>126</v>
      </c>
      <c r="D6" s="489" t="s">
        <v>127</v>
      </c>
      <c r="E6" s="490" t="s">
        <v>108</v>
      </c>
      <c r="F6" s="489" t="s">
        <v>118</v>
      </c>
      <c r="G6" s="489" t="s">
        <v>97</v>
      </c>
      <c r="H6" s="491">
        <v>43861</v>
      </c>
      <c r="I6" s="492"/>
      <c r="J6" s="493" t="s">
        <v>128</v>
      </c>
      <c r="K6" s="494">
        <v>43881</v>
      </c>
      <c r="L6" s="495" t="s">
        <v>129</v>
      </c>
      <c r="M6" s="496">
        <v>1</v>
      </c>
      <c r="N6" s="497" t="s">
        <v>121</v>
      </c>
      <c r="O6" s="497" t="s">
        <v>122</v>
      </c>
      <c r="P6" s="498">
        <v>1</v>
      </c>
      <c r="Q6" s="498">
        <v>1</v>
      </c>
      <c r="R6" s="498">
        <f t="shared" ref="R6:S6" si="3">+P6</f>
        <v>1</v>
      </c>
      <c r="S6" s="498">
        <f t="shared" si="3"/>
        <v>1</v>
      </c>
      <c r="T6" s="556"/>
      <c r="U6" s="556"/>
      <c r="V6" s="499" t="s">
        <v>130</v>
      </c>
      <c r="W6" s="499" t="s">
        <v>131</v>
      </c>
      <c r="X6" s="500" t="s">
        <v>132</v>
      </c>
      <c r="Y6" s="501">
        <v>1</v>
      </c>
      <c r="Z6" s="502" t="s">
        <v>886</v>
      </c>
      <c r="AA6" s="502" t="s">
        <v>886</v>
      </c>
      <c r="AB6" s="460">
        <v>0</v>
      </c>
      <c r="AC6" s="460">
        <v>0</v>
      </c>
      <c r="AD6" s="461">
        <v>1</v>
      </c>
      <c r="AE6" s="461">
        <v>1</v>
      </c>
      <c r="AF6" s="559"/>
      <c r="AG6" s="559"/>
      <c r="AH6" s="559"/>
      <c r="AI6" s="559"/>
    </row>
    <row r="7" spans="1:35" ht="75" customHeight="1">
      <c r="A7" s="523" t="s">
        <v>133</v>
      </c>
      <c r="B7" s="524">
        <v>43468</v>
      </c>
      <c r="C7" s="525" t="s">
        <v>134</v>
      </c>
      <c r="D7" s="526" t="s">
        <v>135</v>
      </c>
      <c r="E7" s="526" t="s">
        <v>136</v>
      </c>
      <c r="F7" s="526" t="s">
        <v>137</v>
      </c>
      <c r="G7" s="526" t="s">
        <v>97</v>
      </c>
      <c r="H7" s="527">
        <v>43850</v>
      </c>
      <c r="I7" s="528"/>
      <c r="J7" s="526" t="s">
        <v>138</v>
      </c>
      <c r="K7" s="526" t="s">
        <v>139</v>
      </c>
      <c r="L7" s="526" t="s">
        <v>140</v>
      </c>
      <c r="M7" s="527"/>
      <c r="N7" s="403" t="s">
        <v>141</v>
      </c>
      <c r="O7" s="403" t="s">
        <v>141</v>
      </c>
      <c r="P7" s="529">
        <v>1</v>
      </c>
      <c r="Q7" s="529">
        <v>1</v>
      </c>
      <c r="R7" s="529">
        <f t="shared" ref="R7:S7" si="4">+P7</f>
        <v>1</v>
      </c>
      <c r="S7" s="529">
        <f t="shared" si="4"/>
        <v>1</v>
      </c>
      <c r="T7" s="530">
        <f t="shared" ref="T7:U7" si="5">+S7</f>
        <v>1</v>
      </c>
      <c r="U7" s="530">
        <f t="shared" si="5"/>
        <v>1</v>
      </c>
      <c r="V7" s="429"/>
      <c r="W7" s="429"/>
      <c r="X7" s="429"/>
      <c r="Y7" s="429"/>
      <c r="Z7" s="403" t="s">
        <v>885</v>
      </c>
      <c r="AA7" s="403" t="s">
        <v>885</v>
      </c>
      <c r="AB7" s="405">
        <v>0</v>
      </c>
      <c r="AC7" s="405">
        <v>0</v>
      </c>
      <c r="AD7" s="406">
        <v>1</v>
      </c>
      <c r="AE7" s="406">
        <v>1</v>
      </c>
      <c r="AF7" s="406">
        <f>+AB7</f>
        <v>0</v>
      </c>
      <c r="AG7" s="408">
        <f>+AC7</f>
        <v>0</v>
      </c>
      <c r="AH7" s="408">
        <f>+AD7</f>
        <v>1</v>
      </c>
      <c r="AI7" s="408">
        <f>+AE7</f>
        <v>1</v>
      </c>
    </row>
    <row r="8" spans="1:35" ht="213" customHeight="1" thickBot="1">
      <c r="A8" s="552" t="s">
        <v>142</v>
      </c>
      <c r="B8" s="503">
        <v>43469</v>
      </c>
      <c r="C8" s="504" t="s">
        <v>143</v>
      </c>
      <c r="D8" s="505" t="s">
        <v>144</v>
      </c>
      <c r="E8" s="505" t="s">
        <v>145</v>
      </c>
      <c r="F8" s="505" t="s">
        <v>146</v>
      </c>
      <c r="G8" s="82" t="s">
        <v>97</v>
      </c>
      <c r="H8" s="506" t="s">
        <v>147</v>
      </c>
      <c r="I8" s="492"/>
      <c r="J8" s="507" t="s">
        <v>148</v>
      </c>
      <c r="K8" s="507" t="s">
        <v>147</v>
      </c>
      <c r="L8" s="508" t="s">
        <v>149</v>
      </c>
      <c r="M8" s="509"/>
      <c r="N8" s="510" t="s">
        <v>150</v>
      </c>
      <c r="O8" s="511" t="s">
        <v>151</v>
      </c>
      <c r="P8" s="512">
        <v>0.33</v>
      </c>
      <c r="Q8" s="513">
        <f>+P8/2</f>
        <v>0.16500000000000001</v>
      </c>
      <c r="R8" s="512">
        <f t="shared" ref="R8:S8" si="6">+P8</f>
        <v>0.33</v>
      </c>
      <c r="S8" s="512">
        <f t="shared" si="6"/>
        <v>0.16500000000000001</v>
      </c>
      <c r="T8" s="555">
        <f>+(S8+S11)/2</f>
        <v>0.2475</v>
      </c>
      <c r="U8" s="555">
        <f>+T8</f>
        <v>0.2475</v>
      </c>
      <c r="V8" s="514" t="s">
        <v>152</v>
      </c>
      <c r="W8" s="515" t="s">
        <v>147</v>
      </c>
      <c r="X8" s="510" t="s">
        <v>153</v>
      </c>
      <c r="Y8" s="516"/>
      <c r="Z8" s="517" t="s">
        <v>929</v>
      </c>
      <c r="AA8" s="518" t="s">
        <v>930</v>
      </c>
      <c r="AB8" s="519">
        <v>0.33</v>
      </c>
      <c r="AC8" s="520">
        <f>+AB8/2</f>
        <v>0.16500000000000001</v>
      </c>
      <c r="AD8" s="521">
        <v>0.66</v>
      </c>
      <c r="AE8" s="522">
        <f>+Q8+AC8</f>
        <v>0.33</v>
      </c>
      <c r="AF8" s="560">
        <f>+(AB8+AB9+AB10+AB11)/4</f>
        <v>0.41500000000000004</v>
      </c>
      <c r="AG8" s="560">
        <f>+(AC8+AC9+AC10+AC11)/4</f>
        <v>0.37375000000000003</v>
      </c>
      <c r="AH8" s="560">
        <f>+(AD8+AD9+AD10+AD11)/4</f>
        <v>0.58000000000000007</v>
      </c>
      <c r="AI8" s="560">
        <f>+(AE8+AE9+AE10+AE11)/4</f>
        <v>0.49750000000000005</v>
      </c>
    </row>
    <row r="9" spans="1:35" ht="232.9" customHeight="1" thickBot="1">
      <c r="A9" s="553"/>
      <c r="B9" s="101">
        <v>43500</v>
      </c>
      <c r="C9" s="81" t="s">
        <v>154</v>
      </c>
      <c r="D9" s="83" t="s">
        <v>155</v>
      </c>
      <c r="E9" s="83" t="s">
        <v>156</v>
      </c>
      <c r="F9" s="83" t="s">
        <v>157</v>
      </c>
      <c r="G9" s="83" t="s">
        <v>97</v>
      </c>
      <c r="H9" s="102" t="s">
        <v>158</v>
      </c>
      <c r="I9" s="43"/>
      <c r="J9" s="93" t="s">
        <v>159</v>
      </c>
      <c r="K9" s="58" t="s">
        <v>43</v>
      </c>
      <c r="L9" s="59" t="s">
        <v>43</v>
      </c>
      <c r="M9" s="94"/>
      <c r="N9" s="61" t="s">
        <v>160</v>
      </c>
      <c r="O9" s="61" t="s">
        <v>160</v>
      </c>
      <c r="P9" s="63">
        <v>0</v>
      </c>
      <c r="Q9" s="63">
        <v>0</v>
      </c>
      <c r="R9" s="62">
        <f t="shared" ref="R9:S9" si="7">+P9</f>
        <v>0</v>
      </c>
      <c r="S9" s="62">
        <f t="shared" si="7"/>
        <v>0</v>
      </c>
      <c r="T9" s="556"/>
      <c r="U9" s="556"/>
      <c r="V9" s="103" t="s">
        <v>161</v>
      </c>
      <c r="W9" s="65" t="s">
        <v>162</v>
      </c>
      <c r="X9" s="104" t="s">
        <v>163</v>
      </c>
      <c r="Y9" s="409"/>
      <c r="Z9" s="467" t="s">
        <v>931</v>
      </c>
      <c r="AA9" s="403" t="s">
        <v>932</v>
      </c>
      <c r="AB9" s="405">
        <v>1</v>
      </c>
      <c r="AC9" s="406">
        <v>1</v>
      </c>
      <c r="AD9" s="406">
        <v>1</v>
      </c>
      <c r="AE9" s="406">
        <v>1</v>
      </c>
      <c r="AF9" s="561"/>
      <c r="AG9" s="561"/>
      <c r="AH9" s="561"/>
      <c r="AI9" s="561"/>
    </row>
    <row r="10" spans="1:35" ht="348.4" thickBot="1">
      <c r="A10" s="553"/>
      <c r="B10" s="101">
        <v>43528</v>
      </c>
      <c r="C10" s="81" t="s">
        <v>164</v>
      </c>
      <c r="D10" s="83" t="s">
        <v>165</v>
      </c>
      <c r="E10" s="83" t="s">
        <v>166</v>
      </c>
      <c r="F10" s="83" t="s">
        <v>167</v>
      </c>
      <c r="G10" s="83" t="s">
        <v>168</v>
      </c>
      <c r="H10" s="102" t="s">
        <v>169</v>
      </c>
      <c r="I10" s="43"/>
      <c r="J10" s="58" t="s">
        <v>170</v>
      </c>
      <c r="K10" s="58" t="s">
        <v>171</v>
      </c>
      <c r="L10" s="105" t="s">
        <v>172</v>
      </c>
      <c r="M10" s="60">
        <v>1</v>
      </c>
      <c r="N10" s="106" t="s">
        <v>173</v>
      </c>
      <c r="O10" s="75" t="s">
        <v>174</v>
      </c>
      <c r="P10" s="62">
        <v>0</v>
      </c>
      <c r="Q10" s="62">
        <v>0</v>
      </c>
      <c r="R10" s="62">
        <f t="shared" ref="R10:S10" si="8">+P10</f>
        <v>0</v>
      </c>
      <c r="S10" s="62">
        <f t="shared" si="8"/>
        <v>0</v>
      </c>
      <c r="T10" s="556"/>
      <c r="U10" s="556"/>
      <c r="V10" s="107" t="s">
        <v>175</v>
      </c>
      <c r="W10" s="108" t="s">
        <v>176</v>
      </c>
      <c r="X10" s="107" t="s">
        <v>177</v>
      </c>
      <c r="Y10" s="399">
        <v>1</v>
      </c>
      <c r="Z10" s="403" t="s">
        <v>933</v>
      </c>
      <c r="AA10" s="75" t="s">
        <v>934</v>
      </c>
      <c r="AB10" s="62">
        <v>0</v>
      </c>
      <c r="AC10" s="62">
        <v>0</v>
      </c>
      <c r="AD10" s="62">
        <f t="shared" ref="AD10" si="9">+AB10</f>
        <v>0</v>
      </c>
      <c r="AE10" s="62">
        <f t="shared" ref="AE10" si="10">+AC10</f>
        <v>0</v>
      </c>
      <c r="AF10" s="561"/>
      <c r="AG10" s="561"/>
      <c r="AH10" s="561"/>
      <c r="AI10" s="561"/>
    </row>
    <row r="11" spans="1:35" ht="359.25" customHeight="1" thickBot="1">
      <c r="A11" s="554"/>
      <c r="B11" s="109">
        <v>43559</v>
      </c>
      <c r="C11" s="87" t="s">
        <v>178</v>
      </c>
      <c r="D11" s="89" t="s">
        <v>179</v>
      </c>
      <c r="E11" s="89" t="s">
        <v>108</v>
      </c>
      <c r="F11" s="89" t="s">
        <v>180</v>
      </c>
      <c r="G11" s="89" t="s">
        <v>97</v>
      </c>
      <c r="H11" s="110" t="s">
        <v>181</v>
      </c>
      <c r="I11" s="43"/>
      <c r="J11" s="111" t="s">
        <v>182</v>
      </c>
      <c r="K11" s="57">
        <v>43919</v>
      </c>
      <c r="L11" s="91" t="s">
        <v>183</v>
      </c>
      <c r="M11" s="60">
        <v>1</v>
      </c>
      <c r="N11" s="75" t="s">
        <v>935</v>
      </c>
      <c r="O11" s="75" t="s">
        <v>936</v>
      </c>
      <c r="P11" s="62">
        <v>0.33</v>
      </c>
      <c r="Q11" s="62">
        <v>0.33</v>
      </c>
      <c r="R11" s="62">
        <f t="shared" ref="R11:S11" si="11">+P11</f>
        <v>0.33</v>
      </c>
      <c r="S11" s="62">
        <f t="shared" si="11"/>
        <v>0.33</v>
      </c>
      <c r="T11" s="557"/>
      <c r="U11" s="557"/>
      <c r="V11" s="112" t="s">
        <v>184</v>
      </c>
      <c r="W11" s="103" t="s">
        <v>185</v>
      </c>
      <c r="X11" s="112" t="s">
        <v>186</v>
      </c>
      <c r="Y11" s="398"/>
      <c r="Z11" s="75" t="s">
        <v>940</v>
      </c>
      <c r="AA11" s="75" t="s">
        <v>936</v>
      </c>
      <c r="AB11" s="404">
        <v>0.33</v>
      </c>
      <c r="AC11" s="404">
        <v>0.33</v>
      </c>
      <c r="AD11" s="407">
        <f>+P11+AB11</f>
        <v>0.66</v>
      </c>
      <c r="AE11" s="407">
        <f>+AC11+Q11</f>
        <v>0.66</v>
      </c>
      <c r="AF11" s="562"/>
      <c r="AG11" s="562"/>
      <c r="AH11" s="562"/>
      <c r="AI11" s="562"/>
    </row>
    <row r="12" spans="1:35" ht="90.4" customHeight="1" thickBot="1">
      <c r="A12" s="92" t="s">
        <v>187</v>
      </c>
      <c r="B12" s="113" t="s">
        <v>188</v>
      </c>
      <c r="C12" s="114" t="s">
        <v>189</v>
      </c>
      <c r="D12" s="113" t="s">
        <v>190</v>
      </c>
      <c r="E12" s="113" t="s">
        <v>191</v>
      </c>
      <c r="F12" s="113" t="s">
        <v>192</v>
      </c>
      <c r="G12" s="113" t="s">
        <v>193</v>
      </c>
      <c r="H12" s="93" t="s">
        <v>194</v>
      </c>
      <c r="I12" s="43"/>
      <c r="J12" s="57" t="s">
        <v>195</v>
      </c>
      <c r="K12" s="57" t="s">
        <v>196</v>
      </c>
      <c r="L12" s="115" t="s">
        <v>197</v>
      </c>
      <c r="M12" s="60">
        <v>0.33</v>
      </c>
      <c r="N12" s="75" t="s">
        <v>937</v>
      </c>
      <c r="O12" s="75" t="s">
        <v>938</v>
      </c>
      <c r="P12" s="62">
        <v>0.33</v>
      </c>
      <c r="Q12" s="62">
        <v>0.33</v>
      </c>
      <c r="R12" s="62">
        <f t="shared" ref="R12:S12" si="12">+P12</f>
        <v>0.33</v>
      </c>
      <c r="S12" s="62">
        <f t="shared" si="12"/>
        <v>0.33</v>
      </c>
      <c r="T12" s="95">
        <f t="shared" ref="T12:U12" si="13">+S12</f>
        <v>0.33</v>
      </c>
      <c r="U12" s="95">
        <f t="shared" si="13"/>
        <v>0.33</v>
      </c>
      <c r="V12" s="67"/>
      <c r="W12" s="67"/>
      <c r="X12" s="468" t="s">
        <v>939</v>
      </c>
      <c r="Y12" s="469">
        <v>0.33</v>
      </c>
      <c r="Z12" s="75" t="s">
        <v>937</v>
      </c>
      <c r="AA12" s="75" t="s">
        <v>938</v>
      </c>
      <c r="AB12" s="405">
        <v>0.33</v>
      </c>
      <c r="AC12" s="406">
        <v>0.33</v>
      </c>
      <c r="AD12" s="408">
        <f>+P12+AB12</f>
        <v>0.66</v>
      </c>
      <c r="AE12" s="408">
        <f>+AC12+Q12</f>
        <v>0.66</v>
      </c>
      <c r="AF12" s="408">
        <f>+AB12</f>
        <v>0.33</v>
      </c>
      <c r="AG12" s="408">
        <f>+AC12</f>
        <v>0.33</v>
      </c>
      <c r="AH12" s="408">
        <f>+AD12</f>
        <v>0.66</v>
      </c>
      <c r="AI12" s="408">
        <f>+AE12</f>
        <v>0.66</v>
      </c>
    </row>
    <row r="13" spans="1:35" ht="40.5" customHeight="1">
      <c r="A13" s="116"/>
      <c r="B13" s="116"/>
      <c r="C13" s="116"/>
      <c r="D13" s="117"/>
      <c r="E13" s="117"/>
      <c r="F13" s="117"/>
      <c r="G13" s="117"/>
      <c r="H13" s="117"/>
      <c r="I13" s="44"/>
      <c r="J13" s="44"/>
      <c r="K13" s="44"/>
      <c r="L13" s="44"/>
      <c r="M13" s="44"/>
      <c r="N13" s="44"/>
      <c r="O13" s="44"/>
      <c r="P13" s="44"/>
      <c r="Q13" s="44"/>
      <c r="R13" s="44"/>
      <c r="S13" s="44"/>
      <c r="T13" s="44"/>
      <c r="U13" s="44"/>
      <c r="V13" s="44"/>
      <c r="W13" s="44"/>
      <c r="X13" s="44"/>
      <c r="Y13" s="44"/>
      <c r="Z13" s="44"/>
      <c r="AA13" s="44"/>
      <c r="AB13" s="44"/>
    </row>
    <row r="14" spans="1:35" ht="40.5" customHeight="1">
      <c r="A14" s="116"/>
      <c r="B14" s="116"/>
      <c r="C14" s="116"/>
      <c r="D14" s="117"/>
      <c r="E14" s="117"/>
      <c r="F14" s="117"/>
      <c r="G14" s="117"/>
      <c r="H14" s="117"/>
      <c r="I14" s="44"/>
      <c r="J14" s="44"/>
      <c r="K14" s="44"/>
      <c r="L14" s="44"/>
      <c r="M14" s="44"/>
      <c r="N14" s="44"/>
      <c r="O14" s="44"/>
      <c r="P14" s="44"/>
      <c r="Q14" s="44"/>
      <c r="R14" s="44"/>
      <c r="S14" s="44"/>
      <c r="T14" s="44"/>
      <c r="U14" s="44"/>
      <c r="V14" s="44"/>
      <c r="W14" s="44"/>
      <c r="X14" s="44"/>
      <c r="Y14" s="44"/>
      <c r="Z14" s="44"/>
      <c r="AA14" s="44"/>
      <c r="AB14" s="44"/>
    </row>
    <row r="15" spans="1:35" ht="40.5" customHeight="1">
      <c r="A15" s="116"/>
      <c r="B15" s="116"/>
      <c r="C15" s="116"/>
      <c r="D15" s="117"/>
      <c r="E15" s="117"/>
      <c r="F15" s="117"/>
      <c r="G15" s="117"/>
      <c r="H15" s="117"/>
      <c r="I15" s="44"/>
      <c r="J15" s="44"/>
      <c r="K15" s="44"/>
      <c r="L15" s="44"/>
      <c r="M15" s="44"/>
      <c r="N15" s="44"/>
      <c r="O15" s="44"/>
      <c r="P15" s="44"/>
      <c r="Q15" s="44"/>
      <c r="R15" s="44"/>
      <c r="S15" s="44"/>
      <c r="T15" s="44"/>
      <c r="U15" s="44"/>
      <c r="V15" s="44"/>
      <c r="W15" s="44"/>
      <c r="X15" s="44"/>
      <c r="Y15" s="44"/>
      <c r="Z15" s="44"/>
      <c r="AA15" s="44"/>
      <c r="AB15" s="44"/>
    </row>
    <row r="16" spans="1:35" ht="40.5" customHeight="1">
      <c r="A16" s="116"/>
      <c r="B16" s="116"/>
      <c r="C16" s="116"/>
      <c r="D16" s="117"/>
      <c r="E16" s="117"/>
      <c r="F16" s="117"/>
      <c r="G16" s="117"/>
      <c r="H16" s="117"/>
      <c r="I16" s="44"/>
      <c r="J16" s="44"/>
      <c r="K16" s="44"/>
      <c r="L16" s="44"/>
      <c r="M16" s="44"/>
      <c r="N16" s="44"/>
      <c r="O16" s="44"/>
      <c r="P16" s="44"/>
      <c r="Q16" s="44"/>
      <c r="R16" s="44"/>
      <c r="S16" s="44"/>
      <c r="T16" s="44"/>
      <c r="U16" s="44"/>
      <c r="V16" s="44"/>
      <c r="W16" s="44"/>
      <c r="X16" s="44"/>
      <c r="Y16" s="44"/>
      <c r="Z16" s="44"/>
      <c r="AA16" s="44"/>
      <c r="AB16" s="44"/>
    </row>
    <row r="17" spans="1:28" ht="40.5" customHeight="1">
      <c r="A17" s="116"/>
      <c r="B17" s="116"/>
      <c r="C17" s="116"/>
      <c r="D17" s="117"/>
      <c r="E17" s="117"/>
      <c r="F17" s="117"/>
      <c r="G17" s="117"/>
      <c r="H17" s="117"/>
      <c r="I17" s="44"/>
      <c r="J17" s="44"/>
      <c r="K17" s="44"/>
      <c r="L17" s="44"/>
      <c r="M17" s="44"/>
      <c r="N17" s="44"/>
      <c r="O17" s="44"/>
      <c r="P17" s="44"/>
      <c r="Q17" s="44"/>
      <c r="R17" s="44"/>
      <c r="S17" s="44"/>
      <c r="T17" s="44"/>
      <c r="U17" s="44"/>
      <c r="V17" s="44"/>
      <c r="W17" s="44"/>
      <c r="X17" s="44"/>
      <c r="Y17" s="44"/>
      <c r="Z17" s="44"/>
      <c r="AA17" s="44"/>
      <c r="AB17" s="44"/>
    </row>
    <row r="18" spans="1:28" ht="40.5" customHeight="1">
      <c r="A18" s="44"/>
      <c r="B18" s="44"/>
      <c r="C18" s="44"/>
      <c r="D18" s="118"/>
      <c r="E18" s="118"/>
      <c r="F18" s="118"/>
      <c r="G18" s="118"/>
      <c r="H18" s="118"/>
      <c r="I18" s="44"/>
      <c r="J18" s="44"/>
      <c r="K18" s="44"/>
      <c r="L18" s="44"/>
      <c r="M18" s="44"/>
      <c r="N18" s="44"/>
      <c r="O18" s="44"/>
      <c r="P18" s="44"/>
      <c r="Q18" s="44"/>
      <c r="R18" s="44"/>
      <c r="S18" s="44"/>
      <c r="T18" s="44"/>
      <c r="U18" s="44"/>
      <c r="V18" s="44"/>
      <c r="W18" s="44"/>
      <c r="X18" s="44"/>
      <c r="Y18" s="44"/>
      <c r="Z18" s="44"/>
      <c r="AA18" s="44"/>
      <c r="AB18" s="44"/>
    </row>
    <row r="19" spans="1:28" ht="40.5" customHeight="1">
      <c r="A19" s="44"/>
      <c r="B19" s="44"/>
      <c r="C19" s="44"/>
      <c r="D19" s="118"/>
      <c r="E19" s="118"/>
      <c r="F19" s="118"/>
      <c r="G19" s="118"/>
      <c r="H19" s="118"/>
      <c r="I19" s="44"/>
      <c r="J19" s="44"/>
      <c r="K19" s="44"/>
      <c r="L19" s="44"/>
      <c r="M19" s="44"/>
      <c r="N19" s="44"/>
      <c r="O19" s="44"/>
      <c r="P19" s="44"/>
      <c r="Q19" s="44"/>
      <c r="R19" s="44"/>
      <c r="S19" s="44"/>
      <c r="T19" s="44"/>
      <c r="U19" s="44"/>
      <c r="V19" s="44"/>
      <c r="W19" s="44"/>
      <c r="X19" s="44"/>
      <c r="Y19" s="44"/>
      <c r="Z19" s="44"/>
      <c r="AA19" s="44"/>
      <c r="AB19" s="44"/>
    </row>
    <row r="20" spans="1:28" ht="40.5" customHeight="1">
      <c r="A20" s="44"/>
      <c r="B20" s="44"/>
      <c r="C20" s="44"/>
      <c r="D20" s="118"/>
      <c r="E20" s="118"/>
      <c r="F20" s="118"/>
      <c r="G20" s="118"/>
      <c r="H20" s="118"/>
      <c r="I20" s="44"/>
      <c r="J20" s="44"/>
      <c r="K20" s="44"/>
      <c r="L20" s="44"/>
      <c r="M20" s="44"/>
      <c r="N20" s="44"/>
      <c r="O20" s="44"/>
      <c r="P20" s="44"/>
      <c r="Q20" s="44"/>
      <c r="R20" s="44"/>
      <c r="S20" s="44"/>
      <c r="T20" s="44"/>
      <c r="U20" s="44"/>
      <c r="V20" s="44"/>
      <c r="W20" s="44"/>
      <c r="X20" s="44"/>
      <c r="Y20" s="44"/>
      <c r="Z20" s="44"/>
      <c r="AA20" s="44"/>
      <c r="AB20" s="44"/>
    </row>
    <row r="21" spans="1:28" ht="40.5" customHeight="1">
      <c r="A21" s="44"/>
      <c r="B21" s="44"/>
      <c r="C21" s="44"/>
      <c r="D21" s="118"/>
      <c r="E21" s="118"/>
      <c r="F21" s="118"/>
      <c r="G21" s="118"/>
      <c r="H21" s="118"/>
      <c r="I21" s="44"/>
      <c r="J21" s="44"/>
      <c r="K21" s="44"/>
      <c r="L21" s="44"/>
      <c r="M21" s="44"/>
      <c r="N21" s="44"/>
      <c r="O21" s="44"/>
      <c r="P21" s="44"/>
      <c r="Q21" s="44"/>
      <c r="R21" s="44"/>
      <c r="S21" s="44"/>
      <c r="T21" s="44"/>
      <c r="U21" s="44"/>
      <c r="V21" s="44"/>
      <c r="W21" s="44"/>
      <c r="X21" s="44"/>
      <c r="Y21" s="44"/>
      <c r="Z21" s="44"/>
      <c r="AA21" s="44"/>
      <c r="AB21" s="44"/>
    </row>
    <row r="22" spans="1:28" ht="40.5" customHeight="1">
      <c r="A22" s="44"/>
      <c r="B22" s="44"/>
      <c r="C22" s="44"/>
      <c r="D22" s="118"/>
      <c r="E22" s="118"/>
      <c r="F22" s="118"/>
      <c r="G22" s="118"/>
      <c r="H22" s="118"/>
      <c r="I22" s="44"/>
      <c r="J22" s="44"/>
      <c r="K22" s="44"/>
      <c r="L22" s="44"/>
      <c r="M22" s="44"/>
      <c r="N22" s="44"/>
      <c r="O22" s="44"/>
      <c r="P22" s="44"/>
      <c r="Q22" s="44"/>
      <c r="R22" s="44"/>
      <c r="S22" s="44"/>
      <c r="T22" s="44"/>
      <c r="U22" s="44"/>
      <c r="V22" s="44"/>
      <c r="W22" s="44"/>
      <c r="X22" s="44"/>
      <c r="Y22" s="44"/>
      <c r="Z22" s="44"/>
      <c r="AA22" s="44"/>
      <c r="AB22" s="44"/>
    </row>
    <row r="23" spans="1:28" ht="40.5" customHeight="1">
      <c r="A23" s="44"/>
      <c r="B23" s="44"/>
      <c r="C23" s="44"/>
      <c r="D23" s="118"/>
      <c r="E23" s="118"/>
      <c r="F23" s="118"/>
      <c r="G23" s="118"/>
      <c r="H23" s="118"/>
      <c r="I23" s="44"/>
      <c r="J23" s="44"/>
      <c r="K23" s="44"/>
      <c r="L23" s="44"/>
      <c r="M23" s="44"/>
      <c r="N23" s="44"/>
      <c r="O23" s="44"/>
      <c r="P23" s="44"/>
      <c r="Q23" s="44"/>
      <c r="R23" s="44"/>
      <c r="S23" s="44"/>
      <c r="T23" s="44"/>
      <c r="U23" s="44"/>
      <c r="V23" s="44"/>
      <c r="W23" s="44"/>
      <c r="X23" s="44"/>
      <c r="Y23" s="44"/>
      <c r="Z23" s="44"/>
      <c r="AA23" s="44"/>
      <c r="AB23" s="44"/>
    </row>
    <row r="24" spans="1:28" ht="40.5" customHeight="1">
      <c r="A24" s="44"/>
      <c r="B24" s="44"/>
      <c r="C24" s="44"/>
      <c r="D24" s="118"/>
      <c r="E24" s="118"/>
      <c r="F24" s="118"/>
      <c r="G24" s="118"/>
      <c r="H24" s="118"/>
      <c r="I24" s="44"/>
      <c r="J24" s="44"/>
      <c r="K24" s="44"/>
      <c r="L24" s="44"/>
      <c r="M24" s="44"/>
      <c r="N24" s="44"/>
      <c r="O24" s="44"/>
      <c r="P24" s="44"/>
      <c r="Q24" s="44"/>
      <c r="R24" s="44"/>
      <c r="S24" s="44"/>
      <c r="T24" s="44"/>
      <c r="U24" s="44"/>
      <c r="V24" s="44"/>
      <c r="W24" s="44"/>
      <c r="X24" s="44"/>
      <c r="Y24" s="44"/>
      <c r="Z24" s="44"/>
      <c r="AA24" s="44"/>
      <c r="AB24" s="44"/>
    </row>
    <row r="25" spans="1:28" ht="40.5" customHeight="1">
      <c r="A25" s="44"/>
      <c r="B25" s="44"/>
      <c r="C25" s="44"/>
      <c r="D25" s="118"/>
      <c r="E25" s="118"/>
      <c r="F25" s="118"/>
      <c r="G25" s="118"/>
      <c r="H25" s="118"/>
      <c r="I25" s="44"/>
      <c r="J25" s="44"/>
      <c r="K25" s="44"/>
      <c r="L25" s="44"/>
      <c r="M25" s="44"/>
      <c r="N25" s="44"/>
      <c r="O25" s="44"/>
      <c r="P25" s="44"/>
      <c r="Q25" s="44"/>
      <c r="R25" s="44"/>
      <c r="S25" s="44"/>
      <c r="T25" s="44"/>
      <c r="U25" s="44"/>
      <c r="V25" s="44"/>
      <c r="W25" s="44"/>
      <c r="X25" s="44"/>
      <c r="Y25" s="44"/>
      <c r="Z25" s="44"/>
      <c r="AA25" s="44"/>
      <c r="AB25" s="44"/>
    </row>
    <row r="26" spans="1:28" ht="40.5" customHeight="1">
      <c r="A26" s="44"/>
      <c r="B26" s="44"/>
      <c r="C26" s="44"/>
      <c r="D26" s="118"/>
      <c r="E26" s="118"/>
      <c r="F26" s="118"/>
      <c r="G26" s="118"/>
      <c r="H26" s="118"/>
      <c r="I26" s="44"/>
      <c r="J26" s="44"/>
      <c r="K26" s="44"/>
      <c r="L26" s="44"/>
      <c r="M26" s="44"/>
      <c r="N26" s="44"/>
      <c r="O26" s="44"/>
      <c r="P26" s="44"/>
      <c r="Q26" s="44"/>
      <c r="R26" s="44"/>
      <c r="S26" s="44"/>
      <c r="T26" s="44"/>
      <c r="U26" s="44"/>
      <c r="V26" s="44"/>
      <c r="W26" s="44"/>
      <c r="X26" s="44"/>
      <c r="Y26" s="44"/>
      <c r="Z26" s="44"/>
      <c r="AA26" s="44"/>
      <c r="AB26" s="44"/>
    </row>
    <row r="27" spans="1:28" ht="40.5" customHeight="1">
      <c r="A27" s="44"/>
      <c r="B27" s="44"/>
      <c r="C27" s="44"/>
      <c r="D27" s="118"/>
      <c r="E27" s="118"/>
      <c r="F27" s="118"/>
      <c r="G27" s="118"/>
      <c r="H27" s="118"/>
      <c r="I27" s="44"/>
      <c r="J27" s="44"/>
      <c r="K27" s="44"/>
      <c r="L27" s="44"/>
      <c r="M27" s="44"/>
      <c r="N27" s="44"/>
      <c r="O27" s="44"/>
      <c r="P27" s="44"/>
      <c r="Q27" s="44"/>
      <c r="R27" s="44"/>
      <c r="S27" s="44"/>
      <c r="T27" s="44"/>
      <c r="U27" s="44"/>
      <c r="V27" s="44"/>
      <c r="W27" s="44"/>
      <c r="X27" s="44"/>
      <c r="Y27" s="44"/>
      <c r="Z27" s="44"/>
      <c r="AA27" s="44"/>
      <c r="AB27" s="44"/>
    </row>
    <row r="28" spans="1:28" ht="40.5" customHeight="1">
      <c r="A28" s="44"/>
      <c r="B28" s="44"/>
      <c r="C28" s="44"/>
      <c r="D28" s="118"/>
      <c r="E28" s="118"/>
      <c r="F28" s="118"/>
      <c r="G28" s="118"/>
      <c r="H28" s="118"/>
      <c r="I28" s="44"/>
      <c r="J28" s="44"/>
      <c r="K28" s="44"/>
      <c r="L28" s="44"/>
      <c r="M28" s="44"/>
      <c r="N28" s="44"/>
      <c r="O28" s="44"/>
      <c r="P28" s="44"/>
      <c r="Q28" s="44"/>
      <c r="R28" s="44"/>
      <c r="S28" s="44"/>
      <c r="T28" s="44"/>
      <c r="U28" s="44"/>
      <c r="V28" s="44"/>
      <c r="W28" s="44"/>
      <c r="X28" s="44"/>
      <c r="Y28" s="44"/>
      <c r="Z28" s="44"/>
      <c r="AA28" s="44"/>
      <c r="AB28" s="44"/>
    </row>
    <row r="29" spans="1:28" ht="40.5" customHeight="1">
      <c r="A29" s="44"/>
      <c r="B29" s="44"/>
      <c r="C29" s="44"/>
      <c r="D29" s="118"/>
      <c r="E29" s="118"/>
      <c r="F29" s="118"/>
      <c r="G29" s="118"/>
      <c r="H29" s="118"/>
      <c r="I29" s="44"/>
      <c r="J29" s="44"/>
      <c r="K29" s="44"/>
      <c r="L29" s="44"/>
      <c r="M29" s="44"/>
      <c r="N29" s="44"/>
      <c r="O29" s="44"/>
      <c r="P29" s="44"/>
      <c r="Q29" s="44"/>
      <c r="R29" s="44"/>
      <c r="S29" s="44"/>
      <c r="T29" s="44"/>
      <c r="U29" s="44"/>
      <c r="V29" s="44"/>
      <c r="W29" s="44"/>
      <c r="X29" s="44"/>
      <c r="Y29" s="44"/>
      <c r="Z29" s="44"/>
      <c r="AA29" s="44"/>
      <c r="AB29" s="44"/>
    </row>
    <row r="30" spans="1:28" ht="40.5" customHeight="1">
      <c r="A30" s="44"/>
      <c r="B30" s="44"/>
      <c r="C30" s="44"/>
      <c r="D30" s="118"/>
      <c r="E30" s="118"/>
      <c r="F30" s="118"/>
      <c r="G30" s="118"/>
      <c r="H30" s="118"/>
      <c r="I30" s="44"/>
      <c r="J30" s="44"/>
      <c r="K30" s="44"/>
      <c r="L30" s="44"/>
      <c r="M30" s="44"/>
      <c r="N30" s="44"/>
      <c r="O30" s="44"/>
      <c r="P30" s="44"/>
      <c r="Q30" s="44"/>
      <c r="R30" s="44"/>
      <c r="S30" s="44"/>
      <c r="T30" s="44"/>
      <c r="U30" s="44"/>
      <c r="V30" s="44"/>
      <c r="W30" s="44"/>
      <c r="X30" s="44"/>
      <c r="Y30" s="44"/>
      <c r="Z30" s="44"/>
      <c r="AA30" s="44"/>
      <c r="AB30" s="44"/>
    </row>
    <row r="31" spans="1:28" ht="40.5" customHeight="1">
      <c r="A31" s="44"/>
      <c r="B31" s="44"/>
      <c r="C31" s="44"/>
      <c r="D31" s="118"/>
      <c r="E31" s="118"/>
      <c r="F31" s="118"/>
      <c r="G31" s="118"/>
      <c r="H31" s="118"/>
      <c r="I31" s="44"/>
      <c r="J31" s="44"/>
      <c r="K31" s="44"/>
      <c r="L31" s="44"/>
      <c r="M31" s="44"/>
      <c r="N31" s="44"/>
      <c r="O31" s="44"/>
      <c r="P31" s="44"/>
      <c r="Q31" s="44"/>
      <c r="R31" s="44"/>
      <c r="S31" s="44"/>
      <c r="T31" s="44"/>
      <c r="U31" s="44"/>
      <c r="V31" s="44"/>
      <c r="W31" s="44"/>
      <c r="X31" s="44"/>
      <c r="Y31" s="44"/>
      <c r="Z31" s="44"/>
      <c r="AA31" s="44"/>
      <c r="AB31" s="44"/>
    </row>
    <row r="32" spans="1:28" ht="40.5" customHeight="1">
      <c r="A32" s="44"/>
      <c r="B32" s="44"/>
      <c r="C32" s="44"/>
      <c r="D32" s="118"/>
      <c r="E32" s="118"/>
      <c r="F32" s="118"/>
      <c r="G32" s="118"/>
      <c r="H32" s="118"/>
      <c r="I32" s="44"/>
      <c r="J32" s="44"/>
      <c r="K32" s="44"/>
      <c r="L32" s="44"/>
      <c r="M32" s="44"/>
      <c r="N32" s="44"/>
      <c r="O32" s="44"/>
      <c r="P32" s="44"/>
      <c r="Q32" s="44"/>
      <c r="R32" s="44"/>
      <c r="S32" s="44"/>
      <c r="T32" s="44"/>
      <c r="U32" s="44"/>
      <c r="V32" s="44"/>
      <c r="W32" s="44"/>
      <c r="X32" s="44"/>
      <c r="Y32" s="44"/>
      <c r="Z32" s="44"/>
      <c r="AA32" s="44"/>
      <c r="AB32" s="44"/>
    </row>
    <row r="33" spans="1:28" ht="40.5" customHeight="1">
      <c r="A33" s="44"/>
      <c r="B33" s="44"/>
      <c r="C33" s="44"/>
      <c r="D33" s="118"/>
      <c r="E33" s="118"/>
      <c r="F33" s="118"/>
      <c r="G33" s="118"/>
      <c r="H33" s="118"/>
      <c r="I33" s="44"/>
      <c r="J33" s="44"/>
      <c r="K33" s="44"/>
      <c r="L33" s="44"/>
      <c r="M33" s="44"/>
      <c r="N33" s="44"/>
      <c r="O33" s="44"/>
      <c r="P33" s="44"/>
      <c r="Q33" s="44"/>
      <c r="R33" s="44"/>
      <c r="S33" s="44"/>
      <c r="T33" s="44"/>
      <c r="U33" s="44"/>
      <c r="V33" s="44"/>
      <c r="W33" s="44"/>
      <c r="X33" s="44"/>
      <c r="Y33" s="44"/>
      <c r="Z33" s="44"/>
      <c r="AA33" s="44"/>
      <c r="AB33" s="44"/>
    </row>
    <row r="34" spans="1:28" ht="40.5" customHeight="1">
      <c r="A34" s="44"/>
      <c r="B34" s="44"/>
      <c r="C34" s="44"/>
      <c r="D34" s="118"/>
      <c r="E34" s="118"/>
      <c r="F34" s="118"/>
      <c r="G34" s="118"/>
      <c r="H34" s="118"/>
      <c r="I34" s="44"/>
      <c r="J34" s="44"/>
      <c r="K34" s="44"/>
      <c r="L34" s="44"/>
      <c r="M34" s="44"/>
      <c r="N34" s="44"/>
      <c r="O34" s="44"/>
      <c r="P34" s="44"/>
      <c r="Q34" s="44"/>
      <c r="R34" s="44"/>
      <c r="S34" s="44"/>
      <c r="T34" s="44"/>
      <c r="U34" s="44"/>
      <c r="V34" s="44"/>
      <c r="W34" s="44"/>
      <c r="X34" s="44"/>
      <c r="Y34" s="44"/>
      <c r="Z34" s="44"/>
      <c r="AA34" s="44"/>
      <c r="AB34" s="44"/>
    </row>
    <row r="35" spans="1:28" ht="40.5" customHeight="1">
      <c r="A35" s="44"/>
      <c r="B35" s="44"/>
      <c r="C35" s="44"/>
      <c r="D35" s="118"/>
      <c r="E35" s="118"/>
      <c r="F35" s="118"/>
      <c r="G35" s="118"/>
      <c r="H35" s="118"/>
      <c r="I35" s="44"/>
      <c r="J35" s="44"/>
      <c r="K35" s="44"/>
      <c r="L35" s="44"/>
      <c r="M35" s="44"/>
      <c r="N35" s="44"/>
      <c r="O35" s="44"/>
      <c r="P35" s="44"/>
      <c r="Q35" s="44"/>
      <c r="R35" s="44"/>
      <c r="S35" s="44"/>
      <c r="T35" s="44"/>
      <c r="U35" s="44"/>
      <c r="V35" s="44"/>
      <c r="W35" s="44"/>
      <c r="X35" s="44"/>
      <c r="Y35" s="44"/>
      <c r="Z35" s="44"/>
      <c r="AA35" s="44"/>
      <c r="AB35" s="44"/>
    </row>
    <row r="36" spans="1:28" ht="40.5" customHeight="1">
      <c r="A36" s="44"/>
      <c r="B36" s="44"/>
      <c r="C36" s="44"/>
      <c r="D36" s="118"/>
      <c r="E36" s="118"/>
      <c r="F36" s="118"/>
      <c r="G36" s="118"/>
      <c r="H36" s="118"/>
      <c r="I36" s="44"/>
      <c r="J36" s="44"/>
      <c r="K36" s="44"/>
      <c r="L36" s="44"/>
      <c r="M36" s="44"/>
      <c r="N36" s="44"/>
      <c r="O36" s="44"/>
      <c r="P36" s="44"/>
      <c r="Q36" s="44"/>
      <c r="R36" s="44"/>
      <c r="S36" s="44"/>
      <c r="T36" s="44"/>
      <c r="U36" s="44"/>
      <c r="V36" s="44"/>
      <c r="W36" s="44"/>
      <c r="X36" s="44"/>
      <c r="Y36" s="44"/>
      <c r="Z36" s="44"/>
      <c r="AA36" s="44"/>
      <c r="AB36" s="44"/>
    </row>
    <row r="37" spans="1:28" ht="40.5" customHeight="1">
      <c r="A37" s="44"/>
      <c r="B37" s="44"/>
      <c r="C37" s="44"/>
      <c r="D37" s="118"/>
      <c r="E37" s="118"/>
      <c r="F37" s="118"/>
      <c r="G37" s="118"/>
      <c r="H37" s="118"/>
      <c r="I37" s="44"/>
      <c r="J37" s="44"/>
      <c r="K37" s="44"/>
      <c r="L37" s="44"/>
      <c r="M37" s="44"/>
      <c r="N37" s="44"/>
      <c r="O37" s="44"/>
      <c r="P37" s="44"/>
      <c r="Q37" s="44"/>
      <c r="R37" s="44"/>
      <c r="S37" s="44"/>
      <c r="T37" s="44"/>
      <c r="U37" s="44"/>
      <c r="V37" s="44"/>
      <c r="W37" s="44"/>
      <c r="X37" s="44"/>
      <c r="Y37" s="44"/>
      <c r="Z37" s="44"/>
      <c r="AA37" s="44"/>
      <c r="AB37" s="44"/>
    </row>
    <row r="38" spans="1:28" ht="40.5" customHeight="1">
      <c r="A38" s="44"/>
      <c r="B38" s="44"/>
      <c r="C38" s="44"/>
      <c r="D38" s="118"/>
      <c r="E38" s="118"/>
      <c r="F38" s="118"/>
      <c r="G38" s="118"/>
      <c r="H38" s="118"/>
      <c r="I38" s="44"/>
      <c r="J38" s="44"/>
      <c r="K38" s="44"/>
      <c r="L38" s="44"/>
      <c r="M38" s="44"/>
      <c r="N38" s="44"/>
      <c r="O38" s="44"/>
      <c r="P38" s="44"/>
      <c r="Q38" s="44"/>
      <c r="R38" s="44"/>
      <c r="S38" s="44"/>
      <c r="T38" s="44"/>
      <c r="U38" s="44"/>
      <c r="V38" s="44"/>
      <c r="W38" s="44"/>
      <c r="X38" s="44"/>
      <c r="Y38" s="44"/>
      <c r="Z38" s="44"/>
      <c r="AA38" s="44"/>
      <c r="AB38" s="44"/>
    </row>
    <row r="39" spans="1:28" ht="40.5" customHeight="1">
      <c r="A39" s="44"/>
      <c r="B39" s="44"/>
      <c r="C39" s="44"/>
      <c r="D39" s="118"/>
      <c r="E39" s="118"/>
      <c r="F39" s="118"/>
      <c r="G39" s="118"/>
      <c r="H39" s="118"/>
      <c r="I39" s="44"/>
      <c r="J39" s="44"/>
      <c r="K39" s="44"/>
      <c r="L39" s="44"/>
      <c r="M39" s="44"/>
      <c r="N39" s="44"/>
      <c r="O39" s="44"/>
      <c r="P39" s="44"/>
      <c r="Q39" s="44"/>
      <c r="R39" s="44"/>
      <c r="S39" s="44"/>
      <c r="T39" s="44"/>
      <c r="U39" s="44"/>
      <c r="V39" s="44"/>
      <c r="W39" s="44"/>
      <c r="X39" s="44"/>
      <c r="Y39" s="44"/>
      <c r="Z39" s="44"/>
      <c r="AA39" s="44"/>
      <c r="AB39" s="44"/>
    </row>
    <row r="40" spans="1:28" ht="40.5" customHeight="1">
      <c r="A40" s="44"/>
      <c r="B40" s="44"/>
      <c r="C40" s="44"/>
      <c r="D40" s="118"/>
      <c r="E40" s="118"/>
      <c r="F40" s="118"/>
      <c r="G40" s="118"/>
      <c r="H40" s="118"/>
      <c r="I40" s="44"/>
      <c r="J40" s="44"/>
      <c r="K40" s="44"/>
      <c r="L40" s="44"/>
      <c r="M40" s="44"/>
      <c r="N40" s="44"/>
      <c r="O40" s="44"/>
      <c r="P40" s="44"/>
      <c r="Q40" s="44"/>
      <c r="R40" s="44"/>
      <c r="S40" s="44"/>
      <c r="T40" s="44"/>
      <c r="U40" s="44"/>
      <c r="V40" s="44"/>
      <c r="W40" s="44"/>
      <c r="X40" s="44"/>
      <c r="Y40" s="44"/>
      <c r="Z40" s="44"/>
      <c r="AA40" s="44"/>
      <c r="AB40" s="44"/>
    </row>
    <row r="41" spans="1:28" ht="40.5" customHeight="1">
      <c r="A41" s="44"/>
      <c r="B41" s="44"/>
      <c r="C41" s="44"/>
      <c r="D41" s="118"/>
      <c r="E41" s="118"/>
      <c r="F41" s="118"/>
      <c r="G41" s="118"/>
      <c r="H41" s="118"/>
      <c r="I41" s="44"/>
      <c r="J41" s="44"/>
      <c r="K41" s="44"/>
      <c r="L41" s="44"/>
      <c r="M41" s="44"/>
      <c r="N41" s="44"/>
      <c r="O41" s="44"/>
      <c r="P41" s="44"/>
      <c r="Q41" s="44"/>
      <c r="R41" s="44"/>
      <c r="S41" s="44"/>
      <c r="T41" s="44"/>
      <c r="U41" s="44"/>
      <c r="V41" s="44"/>
      <c r="W41" s="44"/>
      <c r="X41" s="44"/>
      <c r="Y41" s="44"/>
      <c r="Z41" s="44"/>
      <c r="AA41" s="44"/>
      <c r="AB41" s="44"/>
    </row>
    <row r="42" spans="1:28" ht="40.5" customHeight="1">
      <c r="A42" s="44"/>
      <c r="B42" s="44"/>
      <c r="C42" s="44"/>
      <c r="D42" s="118"/>
      <c r="E42" s="118"/>
      <c r="F42" s="118"/>
      <c r="G42" s="118"/>
      <c r="H42" s="118"/>
      <c r="I42" s="44"/>
      <c r="J42" s="44"/>
      <c r="K42" s="44"/>
      <c r="L42" s="44"/>
      <c r="M42" s="44"/>
      <c r="N42" s="44"/>
      <c r="O42" s="44"/>
      <c r="P42" s="44"/>
      <c r="Q42" s="44"/>
      <c r="R42" s="44"/>
      <c r="S42" s="44"/>
      <c r="T42" s="44"/>
      <c r="U42" s="44"/>
      <c r="V42" s="44"/>
      <c r="W42" s="44"/>
      <c r="X42" s="44"/>
      <c r="Y42" s="44"/>
      <c r="Z42" s="44"/>
      <c r="AA42" s="44"/>
      <c r="AB42" s="44"/>
    </row>
    <row r="43" spans="1:28" ht="40.5" customHeight="1">
      <c r="A43" s="44"/>
      <c r="B43" s="44"/>
      <c r="C43" s="44"/>
      <c r="D43" s="118"/>
      <c r="E43" s="118"/>
      <c r="F43" s="118"/>
      <c r="G43" s="118"/>
      <c r="H43" s="118"/>
      <c r="I43" s="44"/>
      <c r="J43" s="44"/>
      <c r="K43" s="44"/>
      <c r="L43" s="44"/>
      <c r="M43" s="44"/>
      <c r="N43" s="44"/>
      <c r="O43" s="44"/>
      <c r="P43" s="44"/>
      <c r="Q43" s="44"/>
      <c r="R43" s="44"/>
      <c r="S43" s="44"/>
      <c r="T43" s="44"/>
      <c r="U43" s="44"/>
      <c r="V43" s="44"/>
      <c r="W43" s="44"/>
      <c r="X43" s="44"/>
      <c r="Y43" s="44"/>
      <c r="Z43" s="44"/>
      <c r="AA43" s="44"/>
      <c r="AB43" s="44"/>
    </row>
    <row r="44" spans="1:28" ht="40.5" customHeight="1">
      <c r="A44" s="44"/>
      <c r="B44" s="44"/>
      <c r="C44" s="44"/>
      <c r="D44" s="118"/>
      <c r="E44" s="118"/>
      <c r="F44" s="118"/>
      <c r="G44" s="118"/>
      <c r="H44" s="118"/>
      <c r="I44" s="44"/>
      <c r="J44" s="44"/>
      <c r="K44" s="44"/>
      <c r="L44" s="44"/>
      <c r="M44" s="44"/>
      <c r="N44" s="44"/>
      <c r="O44" s="44"/>
      <c r="P44" s="44"/>
      <c r="Q44" s="44"/>
      <c r="R44" s="44"/>
      <c r="S44" s="44"/>
      <c r="T44" s="44"/>
      <c r="U44" s="44"/>
      <c r="V44" s="44"/>
      <c r="W44" s="44"/>
      <c r="X44" s="44"/>
      <c r="Y44" s="44"/>
      <c r="Z44" s="44"/>
      <c r="AA44" s="44"/>
      <c r="AB44" s="44"/>
    </row>
    <row r="45" spans="1:28" ht="40.5" customHeight="1">
      <c r="A45" s="44"/>
      <c r="B45" s="44"/>
      <c r="C45" s="44"/>
      <c r="D45" s="118"/>
      <c r="E45" s="118"/>
      <c r="F45" s="118"/>
      <c r="G45" s="118"/>
      <c r="H45" s="118"/>
      <c r="I45" s="44"/>
      <c r="J45" s="44"/>
      <c r="K45" s="44"/>
      <c r="L45" s="44"/>
      <c r="M45" s="44"/>
      <c r="N45" s="44"/>
      <c r="O45" s="44"/>
      <c r="P45" s="44"/>
      <c r="Q45" s="44"/>
      <c r="R45" s="44"/>
      <c r="S45" s="44"/>
      <c r="T45" s="44"/>
      <c r="U45" s="44"/>
      <c r="V45" s="44"/>
      <c r="W45" s="44"/>
      <c r="X45" s="44"/>
      <c r="Y45" s="44"/>
      <c r="Z45" s="44"/>
      <c r="AA45" s="44"/>
      <c r="AB45" s="44"/>
    </row>
    <row r="46" spans="1:28" ht="40.5" customHeight="1">
      <c r="A46" s="44"/>
      <c r="B46" s="44"/>
      <c r="C46" s="44"/>
      <c r="D46" s="118"/>
      <c r="E46" s="118"/>
      <c r="F46" s="118"/>
      <c r="G46" s="118"/>
      <c r="H46" s="118"/>
      <c r="I46" s="44"/>
      <c r="J46" s="44"/>
      <c r="K46" s="44"/>
      <c r="L46" s="44"/>
      <c r="M46" s="44"/>
      <c r="N46" s="44"/>
      <c r="O46" s="44"/>
      <c r="P46" s="44"/>
      <c r="Q46" s="44"/>
      <c r="R46" s="44"/>
      <c r="S46" s="44"/>
      <c r="T46" s="44"/>
      <c r="U46" s="44"/>
      <c r="V46" s="44"/>
      <c r="W46" s="44"/>
      <c r="X46" s="44"/>
      <c r="Y46" s="44"/>
      <c r="Z46" s="44"/>
      <c r="AA46" s="44"/>
      <c r="AB46" s="44"/>
    </row>
    <row r="47" spans="1:28" ht="40.5" customHeight="1">
      <c r="A47" s="44"/>
      <c r="B47" s="44"/>
      <c r="C47" s="44"/>
      <c r="D47" s="118"/>
      <c r="E47" s="118"/>
      <c r="F47" s="118"/>
      <c r="G47" s="118"/>
      <c r="H47" s="118"/>
      <c r="I47" s="44"/>
      <c r="J47" s="44"/>
      <c r="K47" s="44"/>
      <c r="L47" s="44"/>
      <c r="M47" s="44"/>
      <c r="N47" s="44"/>
      <c r="O47" s="44"/>
      <c r="P47" s="44"/>
      <c r="Q47" s="44"/>
      <c r="R47" s="44"/>
      <c r="S47" s="44"/>
      <c r="T47" s="44"/>
      <c r="U47" s="44"/>
      <c r="V47" s="44"/>
      <c r="W47" s="44"/>
      <c r="X47" s="44"/>
      <c r="Y47" s="44"/>
      <c r="Z47" s="44"/>
      <c r="AA47" s="44"/>
      <c r="AB47" s="44"/>
    </row>
    <row r="48" spans="1:28" ht="40.5" customHeight="1">
      <c r="A48" s="44"/>
      <c r="B48" s="44"/>
      <c r="C48" s="44"/>
      <c r="D48" s="118"/>
      <c r="E48" s="118"/>
      <c r="F48" s="118"/>
      <c r="G48" s="118"/>
      <c r="H48" s="118"/>
      <c r="I48" s="44"/>
      <c r="J48" s="44"/>
      <c r="K48" s="44"/>
      <c r="L48" s="44"/>
      <c r="M48" s="44"/>
      <c r="N48" s="44"/>
      <c r="O48" s="44"/>
      <c r="P48" s="44"/>
      <c r="Q48" s="44"/>
      <c r="R48" s="44"/>
      <c r="S48" s="44"/>
      <c r="T48" s="44"/>
      <c r="U48" s="44"/>
      <c r="V48" s="44"/>
      <c r="W48" s="44"/>
      <c r="X48" s="44"/>
      <c r="Y48" s="44"/>
      <c r="Z48" s="44"/>
      <c r="AA48" s="44"/>
      <c r="AB48" s="44"/>
    </row>
    <row r="49" spans="1:28" ht="40.5" customHeight="1">
      <c r="A49" s="44"/>
      <c r="B49" s="44"/>
      <c r="C49" s="44"/>
      <c r="D49" s="118"/>
      <c r="E49" s="118"/>
      <c r="F49" s="118"/>
      <c r="G49" s="118"/>
      <c r="H49" s="118"/>
      <c r="I49" s="44"/>
      <c r="J49" s="44"/>
      <c r="K49" s="44"/>
      <c r="L49" s="44"/>
      <c r="M49" s="44"/>
      <c r="N49" s="44"/>
      <c r="O49" s="44"/>
      <c r="P49" s="44"/>
      <c r="Q49" s="44"/>
      <c r="R49" s="44"/>
      <c r="S49" s="44"/>
      <c r="T49" s="44"/>
      <c r="U49" s="44"/>
      <c r="V49" s="44"/>
      <c r="W49" s="44"/>
      <c r="X49" s="44"/>
      <c r="Y49" s="44"/>
      <c r="Z49" s="44"/>
      <c r="AA49" s="44"/>
      <c r="AB49" s="44"/>
    </row>
    <row r="50" spans="1:28" ht="40.5" customHeight="1">
      <c r="A50" s="44"/>
      <c r="B50" s="44"/>
      <c r="C50" s="44"/>
      <c r="D50" s="118"/>
      <c r="E50" s="118"/>
      <c r="F50" s="118"/>
      <c r="G50" s="118"/>
      <c r="H50" s="118"/>
      <c r="I50" s="44"/>
      <c r="J50" s="44"/>
      <c r="K50" s="44"/>
      <c r="L50" s="44"/>
      <c r="M50" s="44"/>
      <c r="N50" s="44"/>
      <c r="O50" s="44"/>
      <c r="P50" s="44"/>
      <c r="Q50" s="44"/>
      <c r="R50" s="44"/>
      <c r="S50" s="44"/>
      <c r="T50" s="44"/>
      <c r="U50" s="44"/>
      <c r="V50" s="44"/>
      <c r="W50" s="44"/>
      <c r="X50" s="44"/>
      <c r="Y50" s="44"/>
      <c r="Z50" s="44"/>
      <c r="AA50" s="44"/>
      <c r="AB50" s="44"/>
    </row>
    <row r="51" spans="1:28" ht="40.5" customHeight="1">
      <c r="A51" s="44"/>
      <c r="B51" s="44"/>
      <c r="C51" s="44"/>
      <c r="D51" s="118"/>
      <c r="E51" s="118"/>
      <c r="F51" s="118"/>
      <c r="G51" s="118"/>
      <c r="H51" s="118"/>
      <c r="I51" s="44"/>
      <c r="J51" s="44"/>
      <c r="K51" s="44"/>
      <c r="L51" s="44"/>
      <c r="M51" s="44"/>
      <c r="N51" s="44"/>
      <c r="O51" s="44"/>
      <c r="P51" s="44"/>
      <c r="Q51" s="44"/>
      <c r="R51" s="44"/>
      <c r="S51" s="44"/>
      <c r="T51" s="44"/>
      <c r="U51" s="44"/>
      <c r="V51" s="44"/>
      <c r="W51" s="44"/>
      <c r="X51" s="44"/>
      <c r="Y51" s="44"/>
      <c r="Z51" s="44"/>
      <c r="AA51" s="44"/>
      <c r="AB51" s="44"/>
    </row>
    <row r="52" spans="1:28" ht="40.5" customHeight="1">
      <c r="A52" s="44"/>
      <c r="B52" s="44"/>
      <c r="C52" s="44"/>
      <c r="D52" s="118"/>
      <c r="E52" s="118"/>
      <c r="F52" s="118"/>
      <c r="G52" s="118"/>
      <c r="H52" s="118"/>
      <c r="I52" s="44"/>
      <c r="J52" s="44"/>
      <c r="K52" s="44"/>
      <c r="L52" s="44"/>
      <c r="M52" s="44"/>
      <c r="N52" s="44"/>
      <c r="O52" s="44"/>
      <c r="P52" s="44"/>
      <c r="Q52" s="44"/>
      <c r="R52" s="44"/>
      <c r="S52" s="44"/>
      <c r="T52" s="44"/>
      <c r="U52" s="44"/>
      <c r="V52" s="44"/>
      <c r="W52" s="44"/>
      <c r="X52" s="44"/>
      <c r="Y52" s="44"/>
      <c r="Z52" s="44"/>
      <c r="AA52" s="44"/>
      <c r="AB52" s="44"/>
    </row>
    <row r="53" spans="1:28" ht="40.5" customHeight="1">
      <c r="A53" s="44"/>
      <c r="B53" s="44"/>
      <c r="C53" s="44"/>
      <c r="D53" s="118"/>
      <c r="E53" s="118"/>
      <c r="F53" s="118"/>
      <c r="G53" s="118"/>
      <c r="H53" s="118"/>
      <c r="I53" s="44"/>
      <c r="J53" s="44"/>
      <c r="K53" s="44"/>
      <c r="L53" s="44"/>
      <c r="M53" s="44"/>
      <c r="N53" s="44"/>
      <c r="O53" s="44"/>
      <c r="P53" s="44"/>
      <c r="Q53" s="44"/>
      <c r="R53" s="44"/>
      <c r="S53" s="44"/>
      <c r="T53" s="44"/>
      <c r="U53" s="44"/>
      <c r="V53" s="44"/>
      <c r="W53" s="44"/>
      <c r="X53" s="44"/>
      <c r="Y53" s="44"/>
      <c r="Z53" s="44"/>
      <c r="AA53" s="44"/>
      <c r="AB53" s="44"/>
    </row>
    <row r="54" spans="1:28" ht="40.5" customHeight="1">
      <c r="A54" s="44"/>
      <c r="B54" s="44"/>
      <c r="C54" s="44"/>
      <c r="D54" s="118"/>
      <c r="E54" s="118"/>
      <c r="F54" s="118"/>
      <c r="G54" s="118"/>
      <c r="H54" s="118"/>
      <c r="I54" s="44"/>
      <c r="J54" s="44"/>
      <c r="K54" s="44"/>
      <c r="L54" s="44"/>
      <c r="M54" s="44"/>
      <c r="N54" s="44"/>
      <c r="O54" s="44"/>
      <c r="P54" s="44"/>
      <c r="Q54" s="44"/>
      <c r="R54" s="44"/>
      <c r="S54" s="44"/>
      <c r="T54" s="44"/>
      <c r="U54" s="44"/>
      <c r="V54" s="44"/>
      <c r="W54" s="44"/>
      <c r="X54" s="44"/>
      <c r="Y54" s="44"/>
      <c r="Z54" s="44"/>
      <c r="AA54" s="44"/>
      <c r="AB54" s="44"/>
    </row>
    <row r="55" spans="1:28" ht="40.5" customHeight="1">
      <c r="A55" s="44"/>
      <c r="B55" s="44"/>
      <c r="C55" s="44"/>
      <c r="D55" s="118"/>
      <c r="E55" s="118"/>
      <c r="F55" s="118"/>
      <c r="G55" s="118"/>
      <c r="H55" s="118"/>
      <c r="I55" s="44"/>
      <c r="J55" s="44"/>
      <c r="K55" s="44"/>
      <c r="L55" s="44"/>
      <c r="M55" s="44"/>
      <c r="N55" s="44"/>
      <c r="O55" s="44"/>
      <c r="P55" s="44"/>
      <c r="Q55" s="44"/>
      <c r="R55" s="44"/>
      <c r="S55" s="44"/>
      <c r="T55" s="44"/>
      <c r="U55" s="44"/>
      <c r="V55" s="44"/>
      <c r="W55" s="44"/>
      <c r="X55" s="44"/>
      <c r="Y55" s="44"/>
      <c r="Z55" s="44"/>
      <c r="AA55" s="44"/>
      <c r="AB55" s="44"/>
    </row>
    <row r="56" spans="1:28" ht="40.5" customHeight="1">
      <c r="A56" s="44"/>
      <c r="B56" s="44"/>
      <c r="C56" s="44"/>
      <c r="D56" s="118"/>
      <c r="E56" s="118"/>
      <c r="F56" s="118"/>
      <c r="G56" s="118"/>
      <c r="H56" s="118"/>
      <c r="I56" s="44"/>
      <c r="J56" s="44"/>
      <c r="K56" s="44"/>
      <c r="L56" s="44"/>
      <c r="M56" s="44"/>
      <c r="N56" s="44"/>
      <c r="O56" s="44"/>
      <c r="P56" s="44"/>
      <c r="Q56" s="44"/>
      <c r="R56" s="44"/>
      <c r="S56" s="44"/>
      <c r="T56" s="44"/>
      <c r="U56" s="44"/>
      <c r="V56" s="44"/>
      <c r="W56" s="44"/>
      <c r="X56" s="44"/>
      <c r="Y56" s="44"/>
      <c r="Z56" s="44"/>
      <c r="AA56" s="44"/>
      <c r="AB56" s="44"/>
    </row>
    <row r="57" spans="1:28" ht="40.5" customHeight="1">
      <c r="A57" s="44"/>
      <c r="B57" s="44"/>
      <c r="C57" s="44"/>
      <c r="D57" s="118"/>
      <c r="E57" s="118"/>
      <c r="F57" s="118"/>
      <c r="G57" s="118"/>
      <c r="H57" s="118"/>
      <c r="I57" s="44"/>
      <c r="J57" s="44"/>
      <c r="K57" s="44"/>
      <c r="L57" s="44"/>
      <c r="M57" s="44"/>
      <c r="N57" s="44"/>
      <c r="O57" s="44"/>
      <c r="P57" s="44"/>
      <c r="Q57" s="44"/>
      <c r="R57" s="44"/>
      <c r="S57" s="44"/>
      <c r="T57" s="44"/>
      <c r="U57" s="44"/>
      <c r="V57" s="44"/>
      <c r="W57" s="44"/>
      <c r="X57" s="44"/>
      <c r="Y57" s="44"/>
      <c r="Z57" s="44"/>
      <c r="AA57" s="44"/>
      <c r="AB57" s="44"/>
    </row>
    <row r="58" spans="1:28" ht="40.5" customHeight="1">
      <c r="A58" s="44"/>
      <c r="B58" s="44"/>
      <c r="C58" s="44"/>
      <c r="D58" s="118"/>
      <c r="E58" s="118"/>
      <c r="F58" s="118"/>
      <c r="G58" s="118"/>
      <c r="H58" s="118"/>
      <c r="I58" s="44"/>
      <c r="J58" s="44"/>
      <c r="K58" s="44"/>
      <c r="L58" s="44"/>
      <c r="M58" s="44"/>
      <c r="N58" s="44"/>
      <c r="O58" s="44"/>
      <c r="P58" s="44"/>
      <c r="Q58" s="44"/>
      <c r="R58" s="44"/>
      <c r="S58" s="44"/>
      <c r="T58" s="44"/>
      <c r="U58" s="44"/>
      <c r="V58" s="44"/>
      <c r="W58" s="44"/>
      <c r="X58" s="44"/>
      <c r="Y58" s="44"/>
      <c r="Z58" s="44"/>
      <c r="AA58" s="44"/>
      <c r="AB58" s="44"/>
    </row>
    <row r="59" spans="1:28" ht="40.5" customHeight="1">
      <c r="A59" s="44"/>
      <c r="B59" s="44"/>
      <c r="C59" s="44"/>
      <c r="D59" s="118"/>
      <c r="E59" s="118"/>
      <c r="F59" s="118"/>
      <c r="G59" s="118"/>
      <c r="H59" s="118"/>
      <c r="I59" s="44"/>
      <c r="J59" s="44"/>
      <c r="K59" s="44"/>
      <c r="L59" s="44"/>
      <c r="M59" s="44"/>
      <c r="N59" s="44"/>
      <c r="O59" s="44"/>
      <c r="P59" s="44"/>
      <c r="Q59" s="44"/>
      <c r="R59" s="44"/>
      <c r="S59" s="44"/>
      <c r="T59" s="44"/>
      <c r="U59" s="44"/>
      <c r="V59" s="44"/>
      <c r="W59" s="44"/>
      <c r="X59" s="44"/>
      <c r="Y59" s="44"/>
      <c r="Z59" s="44"/>
      <c r="AA59" s="44"/>
      <c r="AB59" s="44"/>
    </row>
    <row r="60" spans="1:28" ht="40.5" customHeight="1">
      <c r="A60" s="44"/>
      <c r="B60" s="44"/>
      <c r="C60" s="44"/>
      <c r="D60" s="118"/>
      <c r="E60" s="118"/>
      <c r="F60" s="118"/>
      <c r="G60" s="118"/>
      <c r="H60" s="118"/>
      <c r="I60" s="44"/>
      <c r="J60" s="44"/>
      <c r="K60" s="44"/>
      <c r="L60" s="44"/>
      <c r="M60" s="44"/>
      <c r="N60" s="44"/>
      <c r="O60" s="44"/>
      <c r="P60" s="44"/>
      <c r="Q60" s="44"/>
      <c r="R60" s="44"/>
      <c r="S60" s="44"/>
      <c r="T60" s="44"/>
      <c r="U60" s="44"/>
      <c r="V60" s="44"/>
      <c r="W60" s="44"/>
      <c r="X60" s="44"/>
      <c r="Y60" s="44"/>
      <c r="Z60" s="44"/>
      <c r="AA60" s="44"/>
      <c r="AB60" s="44"/>
    </row>
    <row r="61" spans="1:28" ht="40.5" customHeight="1">
      <c r="A61" s="44"/>
      <c r="B61" s="44"/>
      <c r="C61" s="44"/>
      <c r="D61" s="118"/>
      <c r="E61" s="118"/>
      <c r="F61" s="118"/>
      <c r="G61" s="118"/>
      <c r="H61" s="118"/>
      <c r="I61" s="44"/>
      <c r="J61" s="44"/>
      <c r="K61" s="44"/>
      <c r="L61" s="44"/>
      <c r="M61" s="44"/>
      <c r="N61" s="44"/>
      <c r="O61" s="44"/>
      <c r="P61" s="44"/>
      <c r="Q61" s="44"/>
      <c r="R61" s="44"/>
      <c r="S61" s="44"/>
      <c r="T61" s="44"/>
      <c r="U61" s="44"/>
      <c r="V61" s="44"/>
      <c r="W61" s="44"/>
      <c r="X61" s="44"/>
      <c r="Y61" s="44"/>
      <c r="Z61" s="44"/>
      <c r="AA61" s="44"/>
      <c r="AB61" s="44"/>
    </row>
    <row r="62" spans="1:28" ht="40.5" customHeight="1">
      <c r="A62" s="44"/>
      <c r="B62" s="44"/>
      <c r="C62" s="44"/>
      <c r="D62" s="118"/>
      <c r="E62" s="118"/>
      <c r="F62" s="118"/>
      <c r="G62" s="118"/>
      <c r="H62" s="118"/>
      <c r="I62" s="44"/>
      <c r="J62" s="44"/>
      <c r="K62" s="44"/>
      <c r="L62" s="44"/>
      <c r="M62" s="44"/>
      <c r="N62" s="44"/>
      <c r="O62" s="44"/>
      <c r="P62" s="44"/>
      <c r="Q62" s="44"/>
      <c r="R62" s="44"/>
      <c r="S62" s="44"/>
      <c r="T62" s="44"/>
      <c r="U62" s="44"/>
      <c r="V62" s="44"/>
      <c r="W62" s="44"/>
      <c r="X62" s="44"/>
      <c r="Y62" s="44"/>
      <c r="Z62" s="44"/>
      <c r="AA62" s="44"/>
      <c r="AB62" s="44"/>
    </row>
    <row r="63" spans="1:28" ht="40.5" customHeight="1">
      <c r="A63" s="44"/>
      <c r="B63" s="44"/>
      <c r="C63" s="44"/>
      <c r="D63" s="118"/>
      <c r="E63" s="118"/>
      <c r="F63" s="118"/>
      <c r="G63" s="118"/>
      <c r="H63" s="118"/>
      <c r="I63" s="44"/>
      <c r="J63" s="44"/>
      <c r="K63" s="44"/>
      <c r="L63" s="44"/>
      <c r="M63" s="44"/>
      <c r="N63" s="44"/>
      <c r="O63" s="44"/>
      <c r="P63" s="44"/>
      <c r="Q63" s="44"/>
      <c r="R63" s="44"/>
      <c r="S63" s="44"/>
      <c r="T63" s="44"/>
      <c r="U63" s="44"/>
      <c r="V63" s="44"/>
      <c r="W63" s="44"/>
      <c r="X63" s="44"/>
      <c r="Y63" s="44"/>
      <c r="Z63" s="44"/>
      <c r="AA63" s="44"/>
      <c r="AB63" s="44"/>
    </row>
    <row r="64" spans="1:28" ht="40.5" customHeight="1">
      <c r="A64" s="44"/>
      <c r="B64" s="44"/>
      <c r="C64" s="44"/>
      <c r="D64" s="118"/>
      <c r="E64" s="118"/>
      <c r="F64" s="118"/>
      <c r="G64" s="118"/>
      <c r="H64" s="118"/>
      <c r="I64" s="44"/>
      <c r="J64" s="44"/>
      <c r="K64" s="44"/>
      <c r="L64" s="44"/>
      <c r="M64" s="44"/>
      <c r="N64" s="44"/>
      <c r="O64" s="44"/>
      <c r="P64" s="44"/>
      <c r="Q64" s="44"/>
      <c r="R64" s="44"/>
      <c r="S64" s="44"/>
      <c r="T64" s="44"/>
      <c r="U64" s="44"/>
      <c r="V64" s="44"/>
      <c r="W64" s="44"/>
      <c r="X64" s="44"/>
      <c r="Y64" s="44"/>
      <c r="Z64" s="44"/>
      <c r="AA64" s="44"/>
      <c r="AB64" s="44"/>
    </row>
    <row r="65" spans="1:28" ht="40.5" customHeight="1">
      <c r="A65" s="44"/>
      <c r="B65" s="44"/>
      <c r="C65" s="44"/>
      <c r="D65" s="118"/>
      <c r="E65" s="118"/>
      <c r="F65" s="118"/>
      <c r="G65" s="118"/>
      <c r="H65" s="118"/>
      <c r="I65" s="44"/>
      <c r="J65" s="44"/>
      <c r="K65" s="44"/>
      <c r="L65" s="44"/>
      <c r="M65" s="44"/>
      <c r="N65" s="44"/>
      <c r="O65" s="44"/>
      <c r="P65" s="44"/>
      <c r="Q65" s="44"/>
      <c r="R65" s="44"/>
      <c r="S65" s="44"/>
      <c r="T65" s="44"/>
      <c r="U65" s="44"/>
      <c r="V65" s="44"/>
      <c r="W65" s="44"/>
      <c r="X65" s="44"/>
      <c r="Y65" s="44"/>
      <c r="Z65" s="44"/>
      <c r="AA65" s="44"/>
      <c r="AB65" s="44"/>
    </row>
    <row r="66" spans="1:28" ht="40.5" customHeight="1">
      <c r="A66" s="44"/>
      <c r="B66" s="44"/>
      <c r="C66" s="44"/>
      <c r="D66" s="118"/>
      <c r="E66" s="118"/>
      <c r="F66" s="118"/>
      <c r="G66" s="118"/>
      <c r="H66" s="118"/>
      <c r="I66" s="44"/>
      <c r="J66" s="44"/>
      <c r="K66" s="44"/>
      <c r="L66" s="44"/>
      <c r="M66" s="44"/>
      <c r="N66" s="44"/>
      <c r="O66" s="44"/>
      <c r="P66" s="44"/>
      <c r="Q66" s="44"/>
      <c r="R66" s="44"/>
      <c r="S66" s="44"/>
      <c r="T66" s="44"/>
      <c r="U66" s="44"/>
      <c r="V66" s="44"/>
      <c r="W66" s="44"/>
      <c r="X66" s="44"/>
      <c r="Y66" s="44"/>
      <c r="Z66" s="44"/>
      <c r="AA66" s="44"/>
      <c r="AB66" s="44"/>
    </row>
    <row r="67" spans="1:28" ht="40.5" customHeight="1">
      <c r="A67" s="44"/>
      <c r="B67" s="44"/>
      <c r="C67" s="44"/>
      <c r="D67" s="118"/>
      <c r="E67" s="118"/>
      <c r="F67" s="118"/>
      <c r="G67" s="118"/>
      <c r="H67" s="118"/>
      <c r="I67" s="44"/>
      <c r="J67" s="44"/>
      <c r="K67" s="44"/>
      <c r="L67" s="44"/>
      <c r="M67" s="44"/>
      <c r="N67" s="44"/>
      <c r="O67" s="44"/>
      <c r="P67" s="44"/>
      <c r="Q67" s="44"/>
      <c r="R67" s="44"/>
      <c r="S67" s="44"/>
      <c r="T67" s="44"/>
      <c r="U67" s="44"/>
      <c r="V67" s="44"/>
      <c r="W67" s="44"/>
      <c r="X67" s="44"/>
      <c r="Y67" s="44"/>
      <c r="Z67" s="44"/>
      <c r="AA67" s="44"/>
      <c r="AB67" s="44"/>
    </row>
    <row r="68" spans="1:28" ht="40.5" customHeight="1">
      <c r="A68" s="44"/>
      <c r="B68" s="44"/>
      <c r="C68" s="44"/>
      <c r="D68" s="118"/>
      <c r="E68" s="118"/>
      <c r="F68" s="118"/>
      <c r="G68" s="118"/>
      <c r="H68" s="118"/>
      <c r="I68" s="44"/>
      <c r="J68" s="44"/>
      <c r="K68" s="44"/>
      <c r="L68" s="44"/>
      <c r="M68" s="44"/>
      <c r="N68" s="44"/>
      <c r="O68" s="44"/>
      <c r="P68" s="44"/>
      <c r="Q68" s="44"/>
      <c r="R68" s="44"/>
      <c r="S68" s="44"/>
      <c r="T68" s="44"/>
      <c r="U68" s="44"/>
      <c r="V68" s="44"/>
      <c r="W68" s="44"/>
      <c r="X68" s="44"/>
      <c r="Y68" s="44"/>
      <c r="Z68" s="44"/>
      <c r="AA68" s="44"/>
      <c r="AB68" s="44"/>
    </row>
    <row r="69" spans="1:28" ht="40.5" customHeight="1">
      <c r="A69" s="44"/>
      <c r="B69" s="44"/>
      <c r="C69" s="44"/>
      <c r="D69" s="118"/>
      <c r="E69" s="118"/>
      <c r="F69" s="118"/>
      <c r="G69" s="118"/>
      <c r="H69" s="118"/>
      <c r="I69" s="44"/>
      <c r="J69" s="44"/>
      <c r="K69" s="44"/>
      <c r="L69" s="44"/>
      <c r="M69" s="44"/>
      <c r="N69" s="44"/>
      <c r="O69" s="44"/>
      <c r="P69" s="44"/>
      <c r="Q69" s="44"/>
      <c r="R69" s="44"/>
      <c r="S69" s="44"/>
      <c r="T69" s="44"/>
      <c r="U69" s="44"/>
      <c r="V69" s="44"/>
      <c r="W69" s="44"/>
      <c r="X69" s="44"/>
      <c r="Y69" s="44"/>
      <c r="Z69" s="44"/>
      <c r="AA69" s="44"/>
      <c r="AB69" s="44"/>
    </row>
    <row r="70" spans="1:28" ht="40.5" customHeight="1">
      <c r="A70" s="44"/>
      <c r="B70" s="44"/>
      <c r="C70" s="44"/>
      <c r="D70" s="118"/>
      <c r="E70" s="118"/>
      <c r="F70" s="118"/>
      <c r="G70" s="118"/>
      <c r="H70" s="118"/>
      <c r="I70" s="44"/>
      <c r="J70" s="44"/>
      <c r="K70" s="44"/>
      <c r="L70" s="44"/>
      <c r="M70" s="44"/>
      <c r="N70" s="44"/>
      <c r="O70" s="44"/>
      <c r="P70" s="44"/>
      <c r="Q70" s="44"/>
      <c r="R70" s="44"/>
      <c r="S70" s="44"/>
      <c r="T70" s="44"/>
      <c r="U70" s="44"/>
      <c r="V70" s="44"/>
      <c r="W70" s="44"/>
      <c r="X70" s="44"/>
      <c r="Y70" s="44"/>
      <c r="Z70" s="44"/>
      <c r="AA70" s="44"/>
      <c r="AB70" s="44"/>
    </row>
    <row r="71" spans="1:28" ht="40.5" customHeight="1">
      <c r="A71" s="44"/>
      <c r="B71" s="44"/>
      <c r="C71" s="44"/>
      <c r="D71" s="118"/>
      <c r="E71" s="118"/>
      <c r="F71" s="118"/>
      <c r="G71" s="118"/>
      <c r="H71" s="118"/>
      <c r="I71" s="44"/>
      <c r="J71" s="44"/>
      <c r="K71" s="44"/>
      <c r="L71" s="44"/>
      <c r="M71" s="44"/>
      <c r="N71" s="44"/>
      <c r="O71" s="44"/>
      <c r="P71" s="44"/>
      <c r="Q71" s="44"/>
      <c r="R71" s="44"/>
      <c r="S71" s="44"/>
      <c r="T71" s="44"/>
      <c r="U71" s="44"/>
      <c r="V71" s="44"/>
      <c r="W71" s="44"/>
      <c r="X71" s="44"/>
      <c r="Y71" s="44"/>
      <c r="Z71" s="44"/>
      <c r="AA71" s="44"/>
      <c r="AB71" s="44"/>
    </row>
    <row r="72" spans="1:28" ht="40.5" customHeight="1">
      <c r="A72" s="44"/>
      <c r="B72" s="44"/>
      <c r="C72" s="44"/>
      <c r="D72" s="118"/>
      <c r="E72" s="118"/>
      <c r="F72" s="118"/>
      <c r="G72" s="118"/>
      <c r="H72" s="118"/>
      <c r="I72" s="44"/>
      <c r="J72" s="44"/>
      <c r="K72" s="44"/>
      <c r="L72" s="44"/>
      <c r="M72" s="44"/>
      <c r="N72" s="44"/>
      <c r="O72" s="44"/>
      <c r="P72" s="44"/>
      <c r="Q72" s="44"/>
      <c r="R72" s="44"/>
      <c r="S72" s="44"/>
      <c r="T72" s="44"/>
      <c r="U72" s="44"/>
      <c r="V72" s="44"/>
      <c r="W72" s="44"/>
      <c r="X72" s="44"/>
      <c r="Y72" s="44"/>
      <c r="Z72" s="44"/>
      <c r="AA72" s="44"/>
      <c r="AB72" s="44"/>
    </row>
    <row r="73" spans="1:28" ht="40.5" customHeight="1">
      <c r="A73" s="44"/>
      <c r="B73" s="44"/>
      <c r="C73" s="44"/>
      <c r="D73" s="118"/>
      <c r="E73" s="118"/>
      <c r="F73" s="118"/>
      <c r="G73" s="118"/>
      <c r="H73" s="118"/>
      <c r="I73" s="44"/>
      <c r="J73" s="44"/>
      <c r="K73" s="44"/>
      <c r="L73" s="44"/>
      <c r="M73" s="44"/>
      <c r="N73" s="44"/>
      <c r="O73" s="44"/>
      <c r="P73" s="44"/>
      <c r="Q73" s="44"/>
      <c r="R73" s="44"/>
      <c r="S73" s="44"/>
      <c r="T73" s="44"/>
      <c r="U73" s="44"/>
      <c r="V73" s="44"/>
      <c r="W73" s="44"/>
      <c r="X73" s="44"/>
      <c r="Y73" s="44"/>
      <c r="Z73" s="44"/>
      <c r="AA73" s="44"/>
      <c r="AB73" s="44"/>
    </row>
    <row r="74" spans="1:28" ht="40.5" customHeight="1">
      <c r="A74" s="44"/>
      <c r="B74" s="44"/>
      <c r="C74" s="44"/>
      <c r="D74" s="118"/>
      <c r="E74" s="118"/>
      <c r="F74" s="118"/>
      <c r="G74" s="118"/>
      <c r="H74" s="118"/>
      <c r="I74" s="44"/>
      <c r="J74" s="44"/>
      <c r="K74" s="44"/>
      <c r="L74" s="44"/>
      <c r="M74" s="44"/>
      <c r="N74" s="44"/>
      <c r="O74" s="44"/>
      <c r="P74" s="44"/>
      <c r="Q74" s="44"/>
      <c r="R74" s="44"/>
      <c r="S74" s="44"/>
      <c r="T74" s="44"/>
      <c r="U74" s="44"/>
      <c r="V74" s="44"/>
      <c r="W74" s="44"/>
      <c r="X74" s="44"/>
      <c r="Y74" s="44"/>
      <c r="Z74" s="44"/>
      <c r="AA74" s="44"/>
      <c r="AB74" s="44"/>
    </row>
    <row r="75" spans="1:28" ht="40.5" customHeight="1">
      <c r="A75" s="44"/>
      <c r="B75" s="44"/>
      <c r="C75" s="44"/>
      <c r="D75" s="118"/>
      <c r="E75" s="118"/>
      <c r="F75" s="118"/>
      <c r="G75" s="118"/>
      <c r="H75" s="118"/>
      <c r="I75" s="44"/>
      <c r="J75" s="44"/>
      <c r="K75" s="44"/>
      <c r="L75" s="44"/>
      <c r="M75" s="44"/>
      <c r="N75" s="44"/>
      <c r="O75" s="44"/>
      <c r="P75" s="44"/>
      <c r="Q75" s="44"/>
      <c r="R75" s="44"/>
      <c r="S75" s="44"/>
      <c r="T75" s="44"/>
      <c r="U75" s="44"/>
      <c r="V75" s="44"/>
      <c r="W75" s="44"/>
      <c r="X75" s="44"/>
      <c r="Y75" s="44"/>
      <c r="Z75" s="44"/>
      <c r="AA75" s="44"/>
      <c r="AB75" s="44"/>
    </row>
    <row r="76" spans="1:28" ht="40.5" customHeight="1">
      <c r="A76" s="44"/>
      <c r="B76" s="44"/>
      <c r="C76" s="44"/>
      <c r="D76" s="118"/>
      <c r="E76" s="118"/>
      <c r="F76" s="118"/>
      <c r="G76" s="118"/>
      <c r="H76" s="118"/>
      <c r="I76" s="44"/>
      <c r="J76" s="44"/>
      <c r="K76" s="44"/>
      <c r="L76" s="44"/>
      <c r="M76" s="44"/>
      <c r="N76" s="44"/>
      <c r="O76" s="44"/>
      <c r="P76" s="44"/>
      <c r="Q76" s="44"/>
      <c r="R76" s="44"/>
      <c r="S76" s="44"/>
      <c r="T76" s="44"/>
      <c r="U76" s="44"/>
      <c r="V76" s="44"/>
      <c r="W76" s="44"/>
      <c r="X76" s="44"/>
      <c r="Y76" s="44"/>
      <c r="Z76" s="44"/>
      <c r="AA76" s="44"/>
      <c r="AB76" s="44"/>
    </row>
    <row r="77" spans="1:28" ht="40.5" customHeight="1">
      <c r="A77" s="44"/>
      <c r="B77" s="44"/>
      <c r="C77" s="44"/>
      <c r="D77" s="118"/>
      <c r="E77" s="118"/>
      <c r="F77" s="118"/>
      <c r="G77" s="118"/>
      <c r="H77" s="118"/>
      <c r="I77" s="44"/>
      <c r="J77" s="44"/>
      <c r="K77" s="44"/>
      <c r="L77" s="44"/>
      <c r="M77" s="44"/>
      <c r="N77" s="44"/>
      <c r="O77" s="44"/>
      <c r="P77" s="44"/>
      <c r="Q77" s="44"/>
      <c r="R77" s="44"/>
      <c r="S77" s="44"/>
      <c r="T77" s="44"/>
      <c r="U77" s="44"/>
      <c r="V77" s="44"/>
      <c r="W77" s="44"/>
      <c r="X77" s="44"/>
      <c r="Y77" s="44"/>
      <c r="Z77" s="44"/>
      <c r="AA77" s="44"/>
      <c r="AB77" s="44"/>
    </row>
    <row r="78" spans="1:28" ht="40.5" customHeight="1">
      <c r="A78" s="44"/>
      <c r="B78" s="44"/>
      <c r="C78" s="44"/>
      <c r="D78" s="118"/>
      <c r="E78" s="118"/>
      <c r="F78" s="118"/>
      <c r="G78" s="118"/>
      <c r="H78" s="118"/>
      <c r="I78" s="44"/>
      <c r="J78" s="44"/>
      <c r="K78" s="44"/>
      <c r="L78" s="44"/>
      <c r="M78" s="44"/>
      <c r="N78" s="44"/>
      <c r="O78" s="44"/>
      <c r="P78" s="44"/>
      <c r="Q78" s="44"/>
      <c r="R78" s="44"/>
      <c r="S78" s="44"/>
      <c r="T78" s="44"/>
      <c r="U78" s="44"/>
      <c r="V78" s="44"/>
      <c r="W78" s="44"/>
      <c r="X78" s="44"/>
      <c r="Y78" s="44"/>
      <c r="Z78" s="44"/>
      <c r="AA78" s="44"/>
      <c r="AB78" s="44"/>
    </row>
    <row r="79" spans="1:28" ht="40.5" customHeight="1">
      <c r="A79" s="44"/>
      <c r="B79" s="44"/>
      <c r="C79" s="44"/>
      <c r="D79" s="118"/>
      <c r="E79" s="118"/>
      <c r="F79" s="118"/>
      <c r="G79" s="118"/>
      <c r="H79" s="118"/>
      <c r="I79" s="44"/>
      <c r="J79" s="44"/>
      <c r="K79" s="44"/>
      <c r="L79" s="44"/>
      <c r="M79" s="44"/>
      <c r="N79" s="44"/>
      <c r="O79" s="44"/>
      <c r="P79" s="44"/>
      <c r="Q79" s="44"/>
      <c r="R79" s="44"/>
      <c r="S79" s="44"/>
      <c r="T79" s="44"/>
      <c r="U79" s="44"/>
      <c r="V79" s="44"/>
      <c r="W79" s="44"/>
      <c r="X79" s="44"/>
      <c r="Y79" s="44"/>
      <c r="Z79" s="44"/>
      <c r="AA79" s="44"/>
      <c r="AB79" s="44"/>
    </row>
    <row r="80" spans="1:28" ht="40.5" customHeight="1">
      <c r="A80" s="44"/>
      <c r="B80" s="44"/>
      <c r="C80" s="44"/>
      <c r="D80" s="118"/>
      <c r="E80" s="118"/>
      <c r="F80" s="118"/>
      <c r="G80" s="118"/>
      <c r="H80" s="118"/>
      <c r="I80" s="44"/>
      <c r="J80" s="44"/>
      <c r="K80" s="44"/>
      <c r="L80" s="44"/>
      <c r="M80" s="44"/>
      <c r="N80" s="44"/>
      <c r="O80" s="44"/>
      <c r="P80" s="44"/>
      <c r="Q80" s="44"/>
      <c r="R80" s="44"/>
      <c r="S80" s="44"/>
      <c r="T80" s="44"/>
      <c r="U80" s="44"/>
      <c r="V80" s="44"/>
      <c r="W80" s="44"/>
      <c r="X80" s="44"/>
      <c r="Y80" s="44"/>
      <c r="Z80" s="44"/>
      <c r="AA80" s="44"/>
      <c r="AB80" s="44"/>
    </row>
    <row r="81" spans="1:28" ht="40.5" customHeight="1">
      <c r="A81" s="44"/>
      <c r="B81" s="44"/>
      <c r="C81" s="44"/>
      <c r="D81" s="118"/>
      <c r="E81" s="118"/>
      <c r="F81" s="118"/>
      <c r="G81" s="118"/>
      <c r="H81" s="118"/>
      <c r="I81" s="44"/>
      <c r="J81" s="44"/>
      <c r="K81" s="44"/>
      <c r="L81" s="44"/>
      <c r="M81" s="44"/>
      <c r="N81" s="44"/>
      <c r="O81" s="44"/>
      <c r="P81" s="44"/>
      <c r="Q81" s="44"/>
      <c r="R81" s="44"/>
      <c r="S81" s="44"/>
      <c r="T81" s="44"/>
      <c r="U81" s="44"/>
      <c r="V81" s="44"/>
      <c r="W81" s="44"/>
      <c r="X81" s="44"/>
      <c r="Y81" s="44"/>
      <c r="Z81" s="44"/>
      <c r="AA81" s="44"/>
      <c r="AB81" s="44"/>
    </row>
    <row r="82" spans="1:28" ht="40.5" customHeight="1">
      <c r="A82" s="44"/>
      <c r="B82" s="44"/>
      <c r="C82" s="44"/>
      <c r="D82" s="118"/>
      <c r="E82" s="118"/>
      <c r="F82" s="118"/>
      <c r="G82" s="118"/>
      <c r="H82" s="118"/>
      <c r="I82" s="44"/>
      <c r="J82" s="44"/>
      <c r="K82" s="44"/>
      <c r="L82" s="44"/>
      <c r="M82" s="44"/>
      <c r="N82" s="44"/>
      <c r="O82" s="44"/>
      <c r="P82" s="44"/>
      <c r="Q82" s="44"/>
      <c r="R82" s="44"/>
      <c r="S82" s="44"/>
      <c r="T82" s="44"/>
      <c r="U82" s="44"/>
      <c r="V82" s="44"/>
      <c r="W82" s="44"/>
      <c r="X82" s="44"/>
      <c r="Y82" s="44"/>
      <c r="Z82" s="44"/>
      <c r="AA82" s="44"/>
      <c r="AB82" s="44"/>
    </row>
    <row r="83" spans="1:28" ht="40.5" customHeight="1">
      <c r="A83" s="44"/>
      <c r="B83" s="44"/>
      <c r="C83" s="44"/>
      <c r="D83" s="118"/>
      <c r="E83" s="118"/>
      <c r="F83" s="118"/>
      <c r="G83" s="118"/>
      <c r="H83" s="118"/>
      <c r="I83" s="44"/>
      <c r="J83" s="44"/>
      <c r="K83" s="44"/>
      <c r="L83" s="44"/>
      <c r="M83" s="44"/>
      <c r="N83" s="44"/>
      <c r="O83" s="44"/>
      <c r="P83" s="44"/>
      <c r="Q83" s="44"/>
      <c r="R83" s="44"/>
      <c r="S83" s="44"/>
      <c r="T83" s="44"/>
      <c r="U83" s="44"/>
      <c r="V83" s="44"/>
      <c r="W83" s="44"/>
      <c r="X83" s="44"/>
      <c r="Y83" s="44"/>
      <c r="Z83" s="44"/>
      <c r="AA83" s="44"/>
      <c r="AB83" s="44"/>
    </row>
    <row r="84" spans="1:28" ht="40.5" customHeight="1">
      <c r="A84" s="44"/>
      <c r="B84" s="44"/>
      <c r="C84" s="44"/>
      <c r="D84" s="118"/>
      <c r="E84" s="118"/>
      <c r="F84" s="118"/>
      <c r="G84" s="118"/>
      <c r="H84" s="118"/>
      <c r="I84" s="44"/>
      <c r="J84" s="44"/>
      <c r="K84" s="44"/>
      <c r="L84" s="44"/>
      <c r="M84" s="44"/>
      <c r="N84" s="44"/>
      <c r="O84" s="44"/>
      <c r="P84" s="44"/>
      <c r="Q84" s="44"/>
      <c r="R84" s="44"/>
      <c r="S84" s="44"/>
      <c r="T84" s="44"/>
      <c r="U84" s="44"/>
      <c r="V84" s="44"/>
      <c r="W84" s="44"/>
      <c r="X84" s="44"/>
      <c r="Y84" s="44"/>
      <c r="Z84" s="44"/>
      <c r="AA84" s="44"/>
      <c r="AB84" s="44"/>
    </row>
    <row r="85" spans="1:28" ht="40.5" customHeight="1">
      <c r="A85" s="44"/>
      <c r="B85" s="44"/>
      <c r="C85" s="44"/>
      <c r="D85" s="118"/>
      <c r="E85" s="118"/>
      <c r="F85" s="118"/>
      <c r="G85" s="118"/>
      <c r="H85" s="118"/>
      <c r="I85" s="44"/>
      <c r="J85" s="44"/>
      <c r="K85" s="44"/>
      <c r="L85" s="44"/>
      <c r="M85" s="44"/>
      <c r="N85" s="44"/>
      <c r="O85" s="44"/>
      <c r="P85" s="44"/>
      <c r="Q85" s="44"/>
      <c r="R85" s="44"/>
      <c r="S85" s="44"/>
      <c r="T85" s="44"/>
      <c r="U85" s="44"/>
      <c r="V85" s="44"/>
      <c r="W85" s="44"/>
      <c r="X85" s="44"/>
      <c r="Y85" s="44"/>
      <c r="Z85" s="44"/>
      <c r="AA85" s="44"/>
      <c r="AB85" s="44"/>
    </row>
    <row r="86" spans="1:28" ht="40.5" customHeight="1">
      <c r="A86" s="44"/>
      <c r="B86" s="44"/>
      <c r="C86" s="44"/>
      <c r="D86" s="118"/>
      <c r="E86" s="118"/>
      <c r="F86" s="118"/>
      <c r="G86" s="118"/>
      <c r="H86" s="118"/>
      <c r="I86" s="44"/>
      <c r="J86" s="44"/>
      <c r="K86" s="44"/>
      <c r="L86" s="44"/>
      <c r="M86" s="44"/>
      <c r="N86" s="44"/>
      <c r="O86" s="44"/>
      <c r="P86" s="44"/>
      <c r="Q86" s="44"/>
      <c r="R86" s="44"/>
      <c r="S86" s="44"/>
      <c r="T86" s="44"/>
      <c r="U86" s="44"/>
      <c r="V86" s="44"/>
      <c r="W86" s="44"/>
      <c r="X86" s="44"/>
      <c r="Y86" s="44"/>
      <c r="Z86" s="44"/>
      <c r="AA86" s="44"/>
      <c r="AB86" s="44"/>
    </row>
    <row r="87" spans="1:28" ht="40.5" customHeight="1">
      <c r="A87" s="44"/>
      <c r="B87" s="44"/>
      <c r="C87" s="44"/>
      <c r="D87" s="118"/>
      <c r="E87" s="118"/>
      <c r="F87" s="118"/>
      <c r="G87" s="118"/>
      <c r="H87" s="118"/>
      <c r="I87" s="44"/>
      <c r="J87" s="44"/>
      <c r="K87" s="44"/>
      <c r="L87" s="44"/>
      <c r="M87" s="44"/>
      <c r="N87" s="44"/>
      <c r="O87" s="44"/>
      <c r="P87" s="44"/>
      <c r="Q87" s="44"/>
      <c r="R87" s="44"/>
      <c r="S87" s="44"/>
      <c r="T87" s="44"/>
      <c r="U87" s="44"/>
      <c r="V87" s="44"/>
      <c r="W87" s="44"/>
      <c r="X87" s="44"/>
      <c r="Y87" s="44"/>
      <c r="Z87" s="44"/>
      <c r="AA87" s="44"/>
      <c r="AB87" s="44"/>
    </row>
    <row r="88" spans="1:28" ht="40.5" customHeight="1">
      <c r="A88" s="44"/>
      <c r="B88" s="44"/>
      <c r="C88" s="44"/>
      <c r="D88" s="118"/>
      <c r="E88" s="118"/>
      <c r="F88" s="118"/>
      <c r="G88" s="118"/>
      <c r="H88" s="118"/>
      <c r="I88" s="44"/>
      <c r="J88" s="44"/>
      <c r="K88" s="44"/>
      <c r="L88" s="44"/>
      <c r="M88" s="44"/>
      <c r="N88" s="44"/>
      <c r="O88" s="44"/>
      <c r="P88" s="44"/>
      <c r="Q88" s="44"/>
      <c r="R88" s="44"/>
      <c r="S88" s="44"/>
      <c r="T88" s="44"/>
      <c r="U88" s="44"/>
      <c r="V88" s="44"/>
      <c r="W88" s="44"/>
      <c r="X88" s="44"/>
      <c r="Y88" s="44"/>
      <c r="Z88" s="44"/>
      <c r="AA88" s="44"/>
      <c r="AB88" s="44"/>
    </row>
    <row r="89" spans="1:28" ht="40.5" customHeight="1">
      <c r="A89" s="44"/>
      <c r="B89" s="44"/>
      <c r="C89" s="44"/>
      <c r="D89" s="118"/>
      <c r="E89" s="118"/>
      <c r="F89" s="118"/>
      <c r="G89" s="118"/>
      <c r="H89" s="118"/>
      <c r="I89" s="44"/>
      <c r="J89" s="44"/>
      <c r="K89" s="44"/>
      <c r="L89" s="44"/>
      <c r="M89" s="44"/>
      <c r="N89" s="44"/>
      <c r="O89" s="44"/>
      <c r="P89" s="44"/>
      <c r="Q89" s="44"/>
      <c r="R89" s="44"/>
      <c r="S89" s="44"/>
      <c r="T89" s="44"/>
      <c r="U89" s="44"/>
      <c r="V89" s="44"/>
      <c r="W89" s="44"/>
      <c r="X89" s="44"/>
      <c r="Y89" s="44"/>
      <c r="Z89" s="44"/>
      <c r="AA89" s="44"/>
      <c r="AB89" s="44"/>
    </row>
    <row r="90" spans="1:28" ht="40.5" customHeight="1">
      <c r="A90" s="44"/>
      <c r="B90" s="44"/>
      <c r="C90" s="44"/>
      <c r="D90" s="118"/>
      <c r="E90" s="118"/>
      <c r="F90" s="118"/>
      <c r="G90" s="118"/>
      <c r="H90" s="118"/>
      <c r="I90" s="44"/>
      <c r="J90" s="44"/>
      <c r="K90" s="44"/>
      <c r="L90" s="44"/>
      <c r="M90" s="44"/>
      <c r="N90" s="44"/>
      <c r="O90" s="44"/>
      <c r="P90" s="44"/>
      <c r="Q90" s="44"/>
      <c r="R90" s="44"/>
      <c r="S90" s="44"/>
      <c r="T90" s="44"/>
      <c r="U90" s="44"/>
      <c r="V90" s="44"/>
      <c r="W90" s="44"/>
      <c r="X90" s="44"/>
      <c r="Y90" s="44"/>
      <c r="Z90" s="44"/>
      <c r="AA90" s="44"/>
      <c r="AB90" s="44"/>
    </row>
    <row r="91" spans="1:28" ht="40.5" customHeight="1">
      <c r="A91" s="44"/>
      <c r="B91" s="44"/>
      <c r="C91" s="44"/>
      <c r="D91" s="118"/>
      <c r="E91" s="118"/>
      <c r="F91" s="118"/>
      <c r="G91" s="118"/>
      <c r="H91" s="118"/>
      <c r="I91" s="44"/>
      <c r="J91" s="44"/>
      <c r="K91" s="44"/>
      <c r="L91" s="44"/>
      <c r="M91" s="44"/>
      <c r="N91" s="44"/>
      <c r="O91" s="44"/>
      <c r="P91" s="44"/>
      <c r="Q91" s="44"/>
      <c r="R91" s="44"/>
      <c r="S91" s="44"/>
      <c r="T91" s="44"/>
      <c r="U91" s="44"/>
      <c r="V91" s="44"/>
      <c r="W91" s="44"/>
      <c r="X91" s="44"/>
      <c r="Y91" s="44"/>
      <c r="Z91" s="44"/>
      <c r="AA91" s="44"/>
      <c r="AB91" s="44"/>
    </row>
    <row r="92" spans="1:28" ht="40.5" customHeight="1">
      <c r="A92" s="44"/>
      <c r="B92" s="44"/>
      <c r="C92" s="44"/>
      <c r="D92" s="118"/>
      <c r="E92" s="118"/>
      <c r="F92" s="118"/>
      <c r="G92" s="118"/>
      <c r="H92" s="118"/>
      <c r="I92" s="44"/>
      <c r="J92" s="44"/>
      <c r="K92" s="44"/>
      <c r="L92" s="44"/>
      <c r="M92" s="44"/>
      <c r="N92" s="44"/>
      <c r="O92" s="44"/>
      <c r="P92" s="44"/>
      <c r="Q92" s="44"/>
      <c r="R92" s="44"/>
      <c r="S92" s="44"/>
      <c r="T92" s="44"/>
      <c r="U92" s="44"/>
      <c r="V92" s="44"/>
      <c r="W92" s="44"/>
      <c r="X92" s="44"/>
      <c r="Y92" s="44"/>
      <c r="Z92" s="44"/>
      <c r="AA92" s="44"/>
      <c r="AB92" s="44"/>
    </row>
    <row r="93" spans="1:28" ht="40.5" customHeight="1">
      <c r="A93" s="44"/>
      <c r="B93" s="44"/>
      <c r="C93" s="44"/>
      <c r="D93" s="118"/>
      <c r="E93" s="118"/>
      <c r="F93" s="118"/>
      <c r="G93" s="118"/>
      <c r="H93" s="118"/>
      <c r="I93" s="44"/>
      <c r="J93" s="44"/>
      <c r="K93" s="44"/>
      <c r="L93" s="44"/>
      <c r="M93" s="44"/>
      <c r="N93" s="44"/>
      <c r="O93" s="44"/>
      <c r="P93" s="44"/>
      <c r="Q93" s="44"/>
      <c r="R93" s="44"/>
      <c r="S93" s="44"/>
      <c r="T93" s="44"/>
      <c r="U93" s="44"/>
      <c r="V93" s="44"/>
      <c r="W93" s="44"/>
      <c r="X93" s="44"/>
      <c r="Y93" s="44"/>
      <c r="Z93" s="44"/>
      <c r="AA93" s="44"/>
      <c r="AB93" s="44"/>
    </row>
    <row r="94" spans="1:28" ht="40.5" customHeight="1">
      <c r="A94" s="44"/>
      <c r="B94" s="44"/>
      <c r="C94" s="44"/>
      <c r="D94" s="118"/>
      <c r="E94" s="118"/>
      <c r="F94" s="118"/>
      <c r="G94" s="118"/>
      <c r="H94" s="118"/>
      <c r="I94" s="44"/>
      <c r="J94" s="44"/>
      <c r="K94" s="44"/>
      <c r="L94" s="44"/>
      <c r="M94" s="44"/>
      <c r="N94" s="44"/>
      <c r="O94" s="44"/>
      <c r="P94" s="44"/>
      <c r="Q94" s="44"/>
      <c r="R94" s="44"/>
      <c r="S94" s="44"/>
      <c r="T94" s="44"/>
      <c r="U94" s="44"/>
      <c r="V94" s="44"/>
      <c r="W94" s="44"/>
      <c r="X94" s="44"/>
      <c r="Y94" s="44"/>
      <c r="Z94" s="44"/>
      <c r="AA94" s="44"/>
      <c r="AB94" s="44"/>
    </row>
    <row r="95" spans="1:28" ht="40.5" customHeight="1">
      <c r="A95" s="44"/>
      <c r="B95" s="44"/>
      <c r="C95" s="44"/>
      <c r="D95" s="118"/>
      <c r="E95" s="118"/>
      <c r="F95" s="118"/>
      <c r="G95" s="118"/>
      <c r="H95" s="118"/>
      <c r="I95" s="44"/>
      <c r="J95" s="44"/>
      <c r="K95" s="44"/>
      <c r="L95" s="44"/>
      <c r="M95" s="44"/>
      <c r="N95" s="44"/>
      <c r="O95" s="44"/>
      <c r="P95" s="44"/>
      <c r="Q95" s="44"/>
      <c r="R95" s="44"/>
      <c r="S95" s="44"/>
      <c r="T95" s="44"/>
      <c r="U95" s="44"/>
      <c r="V95" s="44"/>
      <c r="W95" s="44"/>
      <c r="X95" s="44"/>
      <c r="Y95" s="44"/>
      <c r="Z95" s="44"/>
      <c r="AA95" s="44"/>
      <c r="AB95" s="44"/>
    </row>
    <row r="96" spans="1:28" ht="40.5" customHeight="1">
      <c r="A96" s="44"/>
      <c r="B96" s="44"/>
      <c r="C96" s="44"/>
      <c r="D96" s="118"/>
      <c r="E96" s="118"/>
      <c r="F96" s="118"/>
      <c r="G96" s="118"/>
      <c r="H96" s="118"/>
      <c r="I96" s="44"/>
      <c r="J96" s="44"/>
      <c r="K96" s="44"/>
      <c r="L96" s="44"/>
      <c r="M96" s="44"/>
      <c r="N96" s="44"/>
      <c r="O96" s="44"/>
      <c r="P96" s="44"/>
      <c r="Q96" s="44"/>
      <c r="R96" s="44"/>
      <c r="S96" s="44"/>
      <c r="T96" s="44"/>
      <c r="U96" s="44"/>
      <c r="V96" s="44"/>
      <c r="W96" s="44"/>
      <c r="X96" s="44"/>
      <c r="Y96" s="44"/>
      <c r="Z96" s="44"/>
      <c r="AA96" s="44"/>
      <c r="AB96" s="44"/>
    </row>
    <row r="97" spans="1:28" ht="40.5" customHeight="1">
      <c r="A97" s="44"/>
      <c r="B97" s="44"/>
      <c r="C97" s="44"/>
      <c r="D97" s="118"/>
      <c r="E97" s="118"/>
      <c r="F97" s="118"/>
      <c r="G97" s="118"/>
      <c r="H97" s="118"/>
      <c r="I97" s="44"/>
      <c r="J97" s="44"/>
      <c r="K97" s="44"/>
      <c r="L97" s="44"/>
      <c r="M97" s="44"/>
      <c r="N97" s="44"/>
      <c r="O97" s="44"/>
      <c r="P97" s="44"/>
      <c r="Q97" s="44"/>
      <c r="R97" s="44"/>
      <c r="S97" s="44"/>
      <c r="T97" s="44"/>
      <c r="U97" s="44"/>
      <c r="V97" s="44"/>
      <c r="W97" s="44"/>
      <c r="X97" s="44"/>
      <c r="Y97" s="44"/>
      <c r="Z97" s="44"/>
      <c r="AA97" s="44"/>
      <c r="AB97" s="44"/>
    </row>
    <row r="98" spans="1:28" ht="40.5" customHeight="1">
      <c r="A98" s="44"/>
      <c r="B98" s="44"/>
      <c r="C98" s="44"/>
      <c r="D98" s="118"/>
      <c r="E98" s="118"/>
      <c r="F98" s="118"/>
      <c r="G98" s="118"/>
      <c r="H98" s="118"/>
      <c r="I98" s="44"/>
      <c r="J98" s="44"/>
      <c r="K98" s="44"/>
      <c r="L98" s="44"/>
      <c r="M98" s="44"/>
      <c r="N98" s="44"/>
      <c r="O98" s="44"/>
      <c r="P98" s="44"/>
      <c r="Q98" s="44"/>
      <c r="R98" s="44"/>
      <c r="S98" s="44"/>
      <c r="T98" s="44"/>
      <c r="U98" s="44"/>
      <c r="V98" s="44"/>
      <c r="W98" s="44"/>
      <c r="X98" s="44"/>
      <c r="Y98" s="44"/>
      <c r="Z98" s="44"/>
      <c r="AA98" s="44"/>
      <c r="AB98" s="44"/>
    </row>
    <row r="99" spans="1:28" ht="40.5" customHeight="1">
      <c r="A99" s="44"/>
      <c r="B99" s="44"/>
      <c r="C99" s="44"/>
      <c r="D99" s="118"/>
      <c r="E99" s="118"/>
      <c r="F99" s="118"/>
      <c r="G99" s="118"/>
      <c r="H99" s="118"/>
      <c r="I99" s="44"/>
      <c r="J99" s="44"/>
      <c r="K99" s="44"/>
      <c r="L99" s="44"/>
      <c r="M99" s="44"/>
      <c r="N99" s="44"/>
      <c r="O99" s="44"/>
      <c r="P99" s="44"/>
      <c r="Q99" s="44"/>
      <c r="R99" s="44"/>
      <c r="S99" s="44"/>
      <c r="T99" s="44"/>
      <c r="U99" s="44"/>
      <c r="V99" s="44"/>
      <c r="W99" s="44"/>
      <c r="X99" s="44"/>
      <c r="Y99" s="44"/>
      <c r="Z99" s="44"/>
      <c r="AA99" s="44"/>
      <c r="AB99" s="44"/>
    </row>
    <row r="100" spans="1:28" ht="40.5" customHeight="1">
      <c r="A100" s="44"/>
      <c r="B100" s="44"/>
      <c r="C100" s="44"/>
      <c r="D100" s="118"/>
      <c r="E100" s="118"/>
      <c r="F100" s="118"/>
      <c r="G100" s="118"/>
      <c r="H100" s="118"/>
      <c r="I100" s="44"/>
      <c r="J100" s="44"/>
      <c r="K100" s="44"/>
      <c r="L100" s="44"/>
      <c r="M100" s="44"/>
      <c r="N100" s="44"/>
      <c r="O100" s="44"/>
      <c r="P100" s="44"/>
      <c r="Q100" s="44"/>
      <c r="R100" s="44"/>
      <c r="S100" s="44"/>
      <c r="T100" s="44"/>
      <c r="U100" s="44"/>
      <c r="V100" s="44"/>
      <c r="W100" s="44"/>
      <c r="X100" s="44"/>
      <c r="Y100" s="44"/>
      <c r="Z100" s="44"/>
      <c r="AA100" s="44"/>
      <c r="AB100" s="44"/>
    </row>
    <row r="101" spans="1:28" ht="40.5" customHeight="1">
      <c r="A101" s="44"/>
      <c r="B101" s="44"/>
      <c r="C101" s="44"/>
      <c r="D101" s="118"/>
      <c r="E101" s="118"/>
      <c r="F101" s="118"/>
      <c r="G101" s="118"/>
      <c r="H101" s="118"/>
      <c r="I101" s="44"/>
      <c r="J101" s="44"/>
      <c r="K101" s="44"/>
      <c r="L101" s="44"/>
      <c r="M101" s="44"/>
      <c r="N101" s="44"/>
      <c r="O101" s="44"/>
      <c r="P101" s="44"/>
      <c r="Q101" s="44"/>
      <c r="R101" s="44"/>
      <c r="S101" s="44"/>
      <c r="T101" s="44"/>
      <c r="U101" s="44"/>
      <c r="V101" s="44"/>
      <c r="W101" s="44"/>
      <c r="X101" s="44"/>
      <c r="Y101" s="44"/>
      <c r="Z101" s="44"/>
      <c r="AA101" s="44"/>
      <c r="AB101" s="44"/>
    </row>
    <row r="102" spans="1:28" ht="40.5" customHeight="1">
      <c r="A102" s="44"/>
      <c r="B102" s="44"/>
      <c r="C102" s="44"/>
      <c r="D102" s="118"/>
      <c r="E102" s="118"/>
      <c r="F102" s="118"/>
      <c r="G102" s="118"/>
      <c r="H102" s="118"/>
      <c r="I102" s="44"/>
      <c r="J102" s="44"/>
      <c r="K102" s="44"/>
      <c r="L102" s="44"/>
      <c r="M102" s="44"/>
      <c r="N102" s="44"/>
      <c r="O102" s="44"/>
      <c r="P102" s="44"/>
      <c r="Q102" s="44"/>
      <c r="R102" s="44"/>
      <c r="S102" s="44"/>
      <c r="T102" s="44"/>
      <c r="U102" s="44"/>
      <c r="V102" s="44"/>
      <c r="W102" s="44"/>
      <c r="X102" s="44"/>
      <c r="Y102" s="44"/>
      <c r="Z102" s="44"/>
      <c r="AA102" s="44"/>
      <c r="AB102" s="44"/>
    </row>
    <row r="103" spans="1:28" ht="40.5" customHeight="1">
      <c r="A103" s="44"/>
      <c r="B103" s="44"/>
      <c r="C103" s="44"/>
      <c r="D103" s="118"/>
      <c r="E103" s="118"/>
      <c r="F103" s="118"/>
      <c r="G103" s="118"/>
      <c r="H103" s="118"/>
      <c r="I103" s="44"/>
      <c r="J103" s="44"/>
      <c r="K103" s="44"/>
      <c r="L103" s="44"/>
      <c r="M103" s="44"/>
      <c r="N103" s="44"/>
      <c r="O103" s="44"/>
      <c r="P103" s="44"/>
      <c r="Q103" s="44"/>
      <c r="R103" s="44"/>
      <c r="S103" s="44"/>
      <c r="T103" s="44"/>
      <c r="U103" s="44"/>
      <c r="V103" s="44"/>
      <c r="W103" s="44"/>
      <c r="X103" s="44"/>
      <c r="Y103" s="44"/>
      <c r="Z103" s="44"/>
      <c r="AA103" s="44"/>
      <c r="AB103" s="44"/>
    </row>
    <row r="104" spans="1:28" ht="40.5" customHeight="1">
      <c r="A104" s="44"/>
      <c r="B104" s="44"/>
      <c r="C104" s="44"/>
      <c r="D104" s="118"/>
      <c r="E104" s="118"/>
      <c r="F104" s="118"/>
      <c r="G104" s="118"/>
      <c r="H104" s="118"/>
      <c r="I104" s="44"/>
      <c r="J104" s="44"/>
      <c r="K104" s="44"/>
      <c r="L104" s="44"/>
      <c r="M104" s="44"/>
      <c r="N104" s="44"/>
      <c r="O104" s="44"/>
      <c r="P104" s="44"/>
      <c r="Q104" s="44"/>
      <c r="R104" s="44"/>
      <c r="S104" s="44"/>
      <c r="T104" s="44"/>
      <c r="U104" s="44"/>
      <c r="V104" s="44"/>
      <c r="W104" s="44"/>
      <c r="X104" s="44"/>
      <c r="Y104" s="44"/>
      <c r="Z104" s="44"/>
      <c r="AA104" s="44"/>
      <c r="AB104" s="44"/>
    </row>
    <row r="105" spans="1:28" ht="40.5" customHeight="1">
      <c r="A105" s="44"/>
      <c r="B105" s="44"/>
      <c r="C105" s="44"/>
      <c r="D105" s="118"/>
      <c r="E105" s="118"/>
      <c r="F105" s="118"/>
      <c r="G105" s="118"/>
      <c r="H105" s="118"/>
      <c r="I105" s="44"/>
      <c r="J105" s="44"/>
      <c r="K105" s="44"/>
      <c r="L105" s="44"/>
      <c r="M105" s="44"/>
      <c r="N105" s="44"/>
      <c r="O105" s="44"/>
      <c r="P105" s="44"/>
      <c r="Q105" s="44"/>
      <c r="R105" s="44"/>
      <c r="S105" s="44"/>
      <c r="T105" s="44"/>
      <c r="U105" s="44"/>
      <c r="V105" s="44"/>
      <c r="W105" s="44"/>
      <c r="X105" s="44"/>
      <c r="Y105" s="44"/>
      <c r="Z105" s="44"/>
      <c r="AA105" s="44"/>
      <c r="AB105" s="44"/>
    </row>
    <row r="106" spans="1:28" ht="40.5" customHeight="1">
      <c r="A106" s="44"/>
      <c r="B106" s="44"/>
      <c r="C106" s="44"/>
      <c r="D106" s="118"/>
      <c r="E106" s="118"/>
      <c r="F106" s="118"/>
      <c r="G106" s="118"/>
      <c r="H106" s="118"/>
      <c r="I106" s="44"/>
      <c r="J106" s="44"/>
      <c r="K106" s="44"/>
      <c r="L106" s="44"/>
      <c r="M106" s="44"/>
      <c r="N106" s="44"/>
      <c r="O106" s="44"/>
      <c r="P106" s="44"/>
      <c r="Q106" s="44"/>
      <c r="R106" s="44"/>
      <c r="S106" s="44"/>
      <c r="T106" s="44"/>
      <c r="U106" s="44"/>
      <c r="V106" s="44"/>
      <c r="W106" s="44"/>
      <c r="X106" s="44"/>
      <c r="Y106" s="44"/>
      <c r="Z106" s="44"/>
      <c r="AA106" s="44"/>
      <c r="AB106" s="44"/>
    </row>
    <row r="107" spans="1:28" ht="40.5" customHeight="1">
      <c r="A107" s="44"/>
      <c r="B107" s="44"/>
      <c r="C107" s="44"/>
      <c r="D107" s="118"/>
      <c r="E107" s="118"/>
      <c r="F107" s="118"/>
      <c r="G107" s="118"/>
      <c r="H107" s="118"/>
      <c r="I107" s="44"/>
      <c r="J107" s="44"/>
      <c r="K107" s="44"/>
      <c r="L107" s="44"/>
      <c r="M107" s="44"/>
      <c r="N107" s="44"/>
      <c r="O107" s="44"/>
      <c r="P107" s="44"/>
      <c r="Q107" s="44"/>
      <c r="R107" s="44"/>
      <c r="S107" s="44"/>
      <c r="T107" s="44"/>
      <c r="U107" s="44"/>
      <c r="V107" s="44"/>
      <c r="W107" s="44"/>
      <c r="X107" s="44"/>
      <c r="Y107" s="44"/>
      <c r="Z107" s="44"/>
      <c r="AA107" s="44"/>
      <c r="AB107" s="44"/>
    </row>
    <row r="108" spans="1:28" ht="40.5" customHeight="1">
      <c r="A108" s="44"/>
      <c r="B108" s="44"/>
      <c r="C108" s="44"/>
      <c r="D108" s="118"/>
      <c r="E108" s="118"/>
      <c r="F108" s="118"/>
      <c r="G108" s="118"/>
      <c r="H108" s="118"/>
      <c r="I108" s="44"/>
      <c r="J108" s="44"/>
      <c r="K108" s="44"/>
      <c r="L108" s="44"/>
      <c r="M108" s="44"/>
      <c r="N108" s="44"/>
      <c r="O108" s="44"/>
      <c r="P108" s="44"/>
      <c r="Q108" s="44"/>
      <c r="R108" s="44"/>
      <c r="S108" s="44"/>
      <c r="T108" s="44"/>
      <c r="U108" s="44"/>
      <c r="V108" s="44"/>
      <c r="W108" s="44"/>
      <c r="X108" s="44"/>
      <c r="Y108" s="44"/>
      <c r="Z108" s="44"/>
      <c r="AA108" s="44"/>
      <c r="AB108" s="44"/>
    </row>
    <row r="109" spans="1:28" ht="40.5" customHeight="1">
      <c r="A109" s="44"/>
      <c r="B109" s="44"/>
      <c r="C109" s="44"/>
      <c r="D109" s="118"/>
      <c r="E109" s="118"/>
      <c r="F109" s="118"/>
      <c r="G109" s="118"/>
      <c r="H109" s="118"/>
      <c r="I109" s="44"/>
      <c r="J109" s="44"/>
      <c r="K109" s="44"/>
      <c r="L109" s="44"/>
      <c r="M109" s="44"/>
      <c r="N109" s="44"/>
      <c r="O109" s="44"/>
      <c r="P109" s="44"/>
      <c r="Q109" s="44"/>
      <c r="R109" s="44"/>
      <c r="S109" s="44"/>
      <c r="T109" s="44"/>
      <c r="U109" s="44"/>
      <c r="V109" s="44"/>
      <c r="W109" s="44"/>
      <c r="X109" s="44"/>
      <c r="Y109" s="44"/>
      <c r="Z109" s="44"/>
      <c r="AA109" s="44"/>
      <c r="AB109" s="44"/>
    </row>
    <row r="110" spans="1:28" ht="40.5" customHeight="1">
      <c r="A110" s="44"/>
      <c r="B110" s="44"/>
      <c r="C110" s="44"/>
      <c r="D110" s="118"/>
      <c r="E110" s="118"/>
      <c r="F110" s="118"/>
      <c r="G110" s="118"/>
      <c r="H110" s="118"/>
      <c r="I110" s="44"/>
      <c r="J110" s="44"/>
      <c r="K110" s="44"/>
      <c r="L110" s="44"/>
      <c r="M110" s="44"/>
      <c r="N110" s="44"/>
      <c r="O110" s="44"/>
      <c r="P110" s="44"/>
      <c r="Q110" s="44"/>
      <c r="R110" s="44"/>
      <c r="S110" s="44"/>
      <c r="T110" s="44"/>
      <c r="U110" s="44"/>
      <c r="V110" s="44"/>
      <c r="W110" s="44"/>
      <c r="X110" s="44"/>
      <c r="Y110" s="44"/>
      <c r="Z110" s="44"/>
      <c r="AA110" s="44"/>
      <c r="AB110" s="44"/>
    </row>
    <row r="111" spans="1:28" ht="40.5" customHeight="1">
      <c r="A111" s="44"/>
      <c r="B111" s="44"/>
      <c r="C111" s="44"/>
      <c r="D111" s="118"/>
      <c r="E111" s="118"/>
      <c r="F111" s="118"/>
      <c r="G111" s="118"/>
      <c r="H111" s="118"/>
      <c r="I111" s="44"/>
      <c r="J111" s="44"/>
      <c r="K111" s="44"/>
      <c r="L111" s="44"/>
      <c r="M111" s="44"/>
      <c r="N111" s="44"/>
      <c r="O111" s="44"/>
      <c r="P111" s="44"/>
      <c r="Q111" s="44"/>
      <c r="R111" s="44"/>
      <c r="S111" s="44"/>
      <c r="T111" s="44"/>
      <c r="U111" s="44"/>
      <c r="V111" s="44"/>
      <c r="W111" s="44"/>
      <c r="X111" s="44"/>
      <c r="Y111" s="44"/>
      <c r="Z111" s="44"/>
      <c r="AA111" s="44"/>
      <c r="AB111" s="44"/>
    </row>
    <row r="112" spans="1:28" ht="40.5" customHeight="1">
      <c r="A112" s="44"/>
      <c r="B112" s="44"/>
      <c r="C112" s="44"/>
      <c r="D112" s="118"/>
      <c r="E112" s="118"/>
      <c r="F112" s="118"/>
      <c r="G112" s="118"/>
      <c r="H112" s="118"/>
      <c r="I112" s="44"/>
      <c r="J112" s="44"/>
      <c r="K112" s="44"/>
      <c r="L112" s="44"/>
      <c r="M112" s="44"/>
      <c r="N112" s="44"/>
      <c r="O112" s="44"/>
      <c r="P112" s="44"/>
      <c r="Q112" s="44"/>
      <c r="R112" s="44"/>
      <c r="S112" s="44"/>
      <c r="T112" s="44"/>
      <c r="U112" s="44"/>
      <c r="V112" s="44"/>
      <c r="W112" s="44"/>
      <c r="X112" s="44"/>
      <c r="Y112" s="44"/>
      <c r="Z112" s="44"/>
      <c r="AA112" s="44"/>
      <c r="AB112" s="44"/>
    </row>
    <row r="113" spans="1:28" ht="40.5" customHeight="1">
      <c r="A113" s="44"/>
      <c r="B113" s="44"/>
      <c r="C113" s="44"/>
      <c r="D113" s="118"/>
      <c r="E113" s="118"/>
      <c r="F113" s="118"/>
      <c r="G113" s="118"/>
      <c r="H113" s="118"/>
      <c r="I113" s="44"/>
      <c r="J113" s="44"/>
      <c r="K113" s="44"/>
      <c r="L113" s="44"/>
      <c r="M113" s="44"/>
      <c r="N113" s="44"/>
      <c r="O113" s="44"/>
      <c r="P113" s="44"/>
      <c r="Q113" s="44"/>
      <c r="R113" s="44"/>
      <c r="S113" s="44"/>
      <c r="T113" s="44"/>
      <c r="U113" s="44"/>
      <c r="V113" s="44"/>
      <c r="W113" s="44"/>
      <c r="X113" s="44"/>
      <c r="Y113" s="44"/>
      <c r="Z113" s="44"/>
      <c r="AA113" s="44"/>
      <c r="AB113" s="44"/>
    </row>
    <row r="114" spans="1:28" ht="40.5" customHeight="1">
      <c r="A114" s="44"/>
      <c r="B114" s="44"/>
      <c r="C114" s="44"/>
      <c r="D114" s="118"/>
      <c r="E114" s="118"/>
      <c r="F114" s="118"/>
      <c r="G114" s="118"/>
      <c r="H114" s="118"/>
      <c r="I114" s="44"/>
      <c r="J114" s="44"/>
      <c r="K114" s="44"/>
      <c r="L114" s="44"/>
      <c r="M114" s="44"/>
      <c r="N114" s="44"/>
      <c r="O114" s="44"/>
      <c r="P114" s="44"/>
      <c r="Q114" s="44"/>
      <c r="R114" s="44"/>
      <c r="S114" s="44"/>
      <c r="T114" s="44"/>
      <c r="U114" s="44"/>
      <c r="V114" s="44"/>
      <c r="W114" s="44"/>
      <c r="X114" s="44"/>
      <c r="Y114" s="44"/>
      <c r="Z114" s="44"/>
      <c r="AA114" s="44"/>
      <c r="AB114" s="44"/>
    </row>
    <row r="115" spans="1:28" ht="40.5" customHeight="1">
      <c r="A115" s="44"/>
      <c r="B115" s="44"/>
      <c r="C115" s="44"/>
      <c r="D115" s="118"/>
      <c r="E115" s="118"/>
      <c r="F115" s="118"/>
      <c r="G115" s="118"/>
      <c r="H115" s="118"/>
      <c r="I115" s="44"/>
      <c r="J115" s="44"/>
      <c r="K115" s="44"/>
      <c r="L115" s="44"/>
      <c r="M115" s="44"/>
      <c r="N115" s="44"/>
      <c r="O115" s="44"/>
      <c r="P115" s="44"/>
      <c r="Q115" s="44"/>
      <c r="R115" s="44"/>
      <c r="S115" s="44"/>
      <c r="T115" s="44"/>
      <c r="U115" s="44"/>
      <c r="V115" s="44"/>
      <c r="W115" s="44"/>
      <c r="X115" s="44"/>
      <c r="Y115" s="44"/>
      <c r="Z115" s="44"/>
      <c r="AA115" s="44"/>
      <c r="AB115" s="44"/>
    </row>
    <row r="116" spans="1:28" ht="40.5" customHeight="1">
      <c r="A116" s="44"/>
      <c r="B116" s="44"/>
      <c r="C116" s="44"/>
      <c r="D116" s="118"/>
      <c r="E116" s="118"/>
      <c r="F116" s="118"/>
      <c r="G116" s="118"/>
      <c r="H116" s="118"/>
      <c r="I116" s="44"/>
      <c r="J116" s="44"/>
      <c r="K116" s="44"/>
      <c r="L116" s="44"/>
      <c r="M116" s="44"/>
      <c r="N116" s="44"/>
      <c r="O116" s="44"/>
      <c r="P116" s="44"/>
      <c r="Q116" s="44"/>
      <c r="R116" s="44"/>
      <c r="S116" s="44"/>
      <c r="T116" s="44"/>
      <c r="U116" s="44"/>
      <c r="V116" s="44"/>
      <c r="W116" s="44"/>
      <c r="X116" s="44"/>
      <c r="Y116" s="44"/>
      <c r="Z116" s="44"/>
      <c r="AA116" s="44"/>
      <c r="AB116" s="44"/>
    </row>
    <row r="117" spans="1:28" ht="40.5" customHeight="1">
      <c r="A117" s="44"/>
      <c r="B117" s="44"/>
      <c r="C117" s="44"/>
      <c r="D117" s="118"/>
      <c r="E117" s="118"/>
      <c r="F117" s="118"/>
      <c r="G117" s="118"/>
      <c r="H117" s="118"/>
      <c r="I117" s="44"/>
      <c r="J117" s="44"/>
      <c r="K117" s="44"/>
      <c r="L117" s="44"/>
      <c r="M117" s="44"/>
      <c r="N117" s="44"/>
      <c r="O117" s="44"/>
      <c r="P117" s="44"/>
      <c r="Q117" s="44"/>
      <c r="R117" s="44"/>
      <c r="S117" s="44"/>
      <c r="T117" s="44"/>
      <c r="U117" s="44"/>
      <c r="V117" s="44"/>
      <c r="W117" s="44"/>
      <c r="X117" s="44"/>
      <c r="Y117" s="44"/>
      <c r="Z117" s="44"/>
      <c r="AA117" s="44"/>
      <c r="AB117" s="44"/>
    </row>
    <row r="118" spans="1:28" ht="40.5" customHeight="1">
      <c r="A118" s="44"/>
      <c r="B118" s="44"/>
      <c r="C118" s="44"/>
      <c r="D118" s="118"/>
      <c r="E118" s="118"/>
      <c r="F118" s="118"/>
      <c r="G118" s="118"/>
      <c r="H118" s="118"/>
      <c r="I118" s="44"/>
      <c r="J118" s="44"/>
      <c r="K118" s="44"/>
      <c r="L118" s="44"/>
      <c r="M118" s="44"/>
      <c r="N118" s="44"/>
      <c r="O118" s="44"/>
      <c r="P118" s="44"/>
      <c r="Q118" s="44"/>
      <c r="R118" s="44"/>
      <c r="S118" s="44"/>
      <c r="T118" s="44"/>
      <c r="U118" s="44"/>
      <c r="V118" s="44"/>
      <c r="W118" s="44"/>
      <c r="X118" s="44"/>
      <c r="Y118" s="44"/>
      <c r="Z118" s="44"/>
      <c r="AA118" s="44"/>
      <c r="AB118" s="44"/>
    </row>
    <row r="119" spans="1:28" ht="40.5" customHeight="1">
      <c r="A119" s="44"/>
      <c r="B119" s="44"/>
      <c r="C119" s="44"/>
      <c r="D119" s="118"/>
      <c r="E119" s="118"/>
      <c r="F119" s="118"/>
      <c r="G119" s="118"/>
      <c r="H119" s="118"/>
      <c r="I119" s="44"/>
      <c r="J119" s="44"/>
      <c r="K119" s="44"/>
      <c r="L119" s="44"/>
      <c r="M119" s="44"/>
      <c r="N119" s="44"/>
      <c r="O119" s="44"/>
      <c r="P119" s="44"/>
      <c r="Q119" s="44"/>
      <c r="R119" s="44"/>
      <c r="S119" s="44"/>
      <c r="T119" s="44"/>
      <c r="U119" s="44"/>
      <c r="V119" s="44"/>
      <c r="W119" s="44"/>
      <c r="X119" s="44"/>
      <c r="Y119" s="44"/>
      <c r="Z119" s="44"/>
      <c r="AA119" s="44"/>
      <c r="AB119" s="44"/>
    </row>
    <row r="120" spans="1:28" ht="40.5" customHeight="1">
      <c r="A120" s="44"/>
      <c r="B120" s="44"/>
      <c r="C120" s="44"/>
      <c r="D120" s="118"/>
      <c r="E120" s="118"/>
      <c r="F120" s="118"/>
      <c r="G120" s="118"/>
      <c r="H120" s="118"/>
      <c r="I120" s="44"/>
      <c r="J120" s="44"/>
      <c r="K120" s="44"/>
      <c r="L120" s="44"/>
      <c r="M120" s="44"/>
      <c r="N120" s="44"/>
      <c r="O120" s="44"/>
      <c r="P120" s="44"/>
      <c r="Q120" s="44"/>
      <c r="R120" s="44"/>
      <c r="S120" s="44"/>
      <c r="T120" s="44"/>
      <c r="U120" s="44"/>
      <c r="V120" s="44"/>
      <c r="W120" s="44"/>
      <c r="X120" s="44"/>
      <c r="Y120" s="44"/>
      <c r="Z120" s="44"/>
      <c r="AA120" s="44"/>
      <c r="AB120" s="44"/>
    </row>
    <row r="121" spans="1:28" ht="40.5" customHeight="1">
      <c r="A121" s="44"/>
      <c r="B121" s="44"/>
      <c r="C121" s="44"/>
      <c r="D121" s="118"/>
      <c r="E121" s="118"/>
      <c r="F121" s="118"/>
      <c r="G121" s="118"/>
      <c r="H121" s="118"/>
      <c r="I121" s="44"/>
      <c r="J121" s="44"/>
      <c r="K121" s="44"/>
      <c r="L121" s="44"/>
      <c r="M121" s="44"/>
      <c r="N121" s="44"/>
      <c r="O121" s="44"/>
      <c r="P121" s="44"/>
      <c r="Q121" s="44"/>
      <c r="R121" s="44"/>
      <c r="S121" s="44"/>
      <c r="T121" s="44"/>
      <c r="U121" s="44"/>
      <c r="V121" s="44"/>
      <c r="W121" s="44"/>
      <c r="X121" s="44"/>
      <c r="Y121" s="44"/>
      <c r="Z121" s="44"/>
      <c r="AA121" s="44"/>
      <c r="AB121" s="44"/>
    </row>
    <row r="122" spans="1:28" ht="40.5" customHeight="1">
      <c r="A122" s="44"/>
      <c r="B122" s="44"/>
      <c r="C122" s="44"/>
      <c r="D122" s="118"/>
      <c r="E122" s="118"/>
      <c r="F122" s="118"/>
      <c r="G122" s="118"/>
      <c r="H122" s="118"/>
      <c r="I122" s="44"/>
      <c r="J122" s="44"/>
      <c r="K122" s="44"/>
      <c r="L122" s="44"/>
      <c r="M122" s="44"/>
      <c r="N122" s="44"/>
      <c r="O122" s="44"/>
      <c r="P122" s="44"/>
      <c r="Q122" s="44"/>
      <c r="R122" s="44"/>
      <c r="S122" s="44"/>
      <c r="T122" s="44"/>
      <c r="U122" s="44"/>
      <c r="V122" s="44"/>
      <c r="W122" s="44"/>
      <c r="X122" s="44"/>
      <c r="Y122" s="44"/>
      <c r="Z122" s="44"/>
      <c r="AA122" s="44"/>
      <c r="AB122" s="44"/>
    </row>
    <row r="123" spans="1:28" ht="40.5" customHeight="1">
      <c r="A123" s="44"/>
      <c r="B123" s="44"/>
      <c r="C123" s="44"/>
      <c r="D123" s="118"/>
      <c r="E123" s="118"/>
      <c r="F123" s="118"/>
      <c r="G123" s="118"/>
      <c r="H123" s="118"/>
      <c r="I123" s="44"/>
      <c r="J123" s="44"/>
      <c r="K123" s="44"/>
      <c r="L123" s="44"/>
      <c r="M123" s="44"/>
      <c r="N123" s="44"/>
      <c r="O123" s="44"/>
      <c r="P123" s="44"/>
      <c r="Q123" s="44"/>
      <c r="R123" s="44"/>
      <c r="S123" s="44"/>
      <c r="T123" s="44"/>
      <c r="U123" s="44"/>
      <c r="V123" s="44"/>
      <c r="W123" s="44"/>
      <c r="X123" s="44"/>
      <c r="Y123" s="44"/>
      <c r="Z123" s="44"/>
      <c r="AA123" s="44"/>
      <c r="AB123" s="44"/>
    </row>
    <row r="124" spans="1:28" ht="40.5" customHeight="1">
      <c r="A124" s="44"/>
      <c r="B124" s="44"/>
      <c r="C124" s="44"/>
      <c r="D124" s="118"/>
      <c r="E124" s="118"/>
      <c r="F124" s="118"/>
      <c r="G124" s="118"/>
      <c r="H124" s="118"/>
      <c r="I124" s="44"/>
      <c r="J124" s="44"/>
      <c r="K124" s="44"/>
      <c r="L124" s="44"/>
      <c r="M124" s="44"/>
      <c r="N124" s="44"/>
      <c r="O124" s="44"/>
      <c r="P124" s="44"/>
      <c r="Q124" s="44"/>
      <c r="R124" s="44"/>
      <c r="S124" s="44"/>
      <c r="T124" s="44"/>
      <c r="U124" s="44"/>
      <c r="V124" s="44"/>
      <c r="W124" s="44"/>
      <c r="X124" s="44"/>
      <c r="Y124" s="44"/>
      <c r="Z124" s="44"/>
      <c r="AA124" s="44"/>
      <c r="AB124" s="44"/>
    </row>
    <row r="125" spans="1:28" ht="40.5" customHeight="1">
      <c r="A125" s="44"/>
      <c r="B125" s="44"/>
      <c r="C125" s="44"/>
      <c r="D125" s="118"/>
      <c r="E125" s="118"/>
      <c r="F125" s="118"/>
      <c r="G125" s="118"/>
      <c r="H125" s="118"/>
      <c r="I125" s="44"/>
      <c r="J125" s="44"/>
      <c r="K125" s="44"/>
      <c r="L125" s="44"/>
      <c r="M125" s="44"/>
      <c r="N125" s="44"/>
      <c r="O125" s="44"/>
      <c r="P125" s="44"/>
      <c r="Q125" s="44"/>
      <c r="R125" s="44"/>
      <c r="S125" s="44"/>
      <c r="T125" s="44"/>
      <c r="U125" s="44"/>
      <c r="V125" s="44"/>
      <c r="W125" s="44"/>
      <c r="X125" s="44"/>
      <c r="Y125" s="44"/>
      <c r="Z125" s="44"/>
      <c r="AA125" s="44"/>
      <c r="AB125" s="44"/>
    </row>
    <row r="126" spans="1:28" ht="40.5" customHeight="1">
      <c r="A126" s="44"/>
      <c r="B126" s="44"/>
      <c r="C126" s="44"/>
      <c r="D126" s="118"/>
      <c r="E126" s="118"/>
      <c r="F126" s="118"/>
      <c r="G126" s="118"/>
      <c r="H126" s="118"/>
      <c r="I126" s="44"/>
      <c r="J126" s="44"/>
      <c r="K126" s="44"/>
      <c r="L126" s="44"/>
      <c r="M126" s="44"/>
      <c r="N126" s="44"/>
      <c r="O126" s="44"/>
      <c r="P126" s="44"/>
      <c r="Q126" s="44"/>
      <c r="R126" s="44"/>
      <c r="S126" s="44"/>
      <c r="T126" s="44"/>
      <c r="U126" s="44"/>
      <c r="V126" s="44"/>
      <c r="W126" s="44"/>
      <c r="X126" s="44"/>
      <c r="Y126" s="44"/>
      <c r="Z126" s="44"/>
      <c r="AA126" s="44"/>
      <c r="AB126" s="44"/>
    </row>
    <row r="127" spans="1:28" ht="40.5" customHeight="1">
      <c r="A127" s="44"/>
      <c r="B127" s="44"/>
      <c r="C127" s="44"/>
      <c r="D127" s="118"/>
      <c r="E127" s="118"/>
      <c r="F127" s="118"/>
      <c r="G127" s="118"/>
      <c r="H127" s="118"/>
      <c r="I127" s="44"/>
      <c r="J127" s="44"/>
      <c r="K127" s="44"/>
      <c r="L127" s="44"/>
      <c r="M127" s="44"/>
      <c r="N127" s="44"/>
      <c r="O127" s="44"/>
      <c r="P127" s="44"/>
      <c r="Q127" s="44"/>
      <c r="R127" s="44"/>
      <c r="S127" s="44"/>
      <c r="T127" s="44"/>
      <c r="U127" s="44"/>
      <c r="V127" s="44"/>
      <c r="W127" s="44"/>
      <c r="X127" s="44"/>
      <c r="Y127" s="44"/>
      <c r="Z127" s="44"/>
      <c r="AA127" s="44"/>
      <c r="AB127" s="44"/>
    </row>
    <row r="128" spans="1:28" ht="40.5" customHeight="1">
      <c r="A128" s="44"/>
      <c r="B128" s="44"/>
      <c r="C128" s="44"/>
      <c r="D128" s="118"/>
      <c r="E128" s="118"/>
      <c r="F128" s="118"/>
      <c r="G128" s="118"/>
      <c r="H128" s="118"/>
      <c r="I128" s="44"/>
      <c r="J128" s="44"/>
      <c r="K128" s="44"/>
      <c r="L128" s="44"/>
      <c r="M128" s="44"/>
      <c r="N128" s="44"/>
      <c r="O128" s="44"/>
      <c r="P128" s="44"/>
      <c r="Q128" s="44"/>
      <c r="R128" s="44"/>
      <c r="S128" s="44"/>
      <c r="T128" s="44"/>
      <c r="U128" s="44"/>
      <c r="V128" s="44"/>
      <c r="W128" s="44"/>
      <c r="X128" s="44"/>
      <c r="Y128" s="44"/>
      <c r="Z128" s="44"/>
      <c r="AA128" s="44"/>
      <c r="AB128" s="44"/>
    </row>
    <row r="129" spans="1:28" ht="40.5" customHeight="1">
      <c r="A129" s="44"/>
      <c r="B129" s="44"/>
      <c r="C129" s="44"/>
      <c r="D129" s="118"/>
      <c r="E129" s="118"/>
      <c r="F129" s="118"/>
      <c r="G129" s="118"/>
      <c r="H129" s="118"/>
      <c r="I129" s="44"/>
      <c r="J129" s="44"/>
      <c r="K129" s="44"/>
      <c r="L129" s="44"/>
      <c r="M129" s="44"/>
      <c r="N129" s="44"/>
      <c r="O129" s="44"/>
      <c r="P129" s="44"/>
      <c r="Q129" s="44"/>
      <c r="R129" s="44"/>
      <c r="S129" s="44"/>
      <c r="T129" s="44"/>
      <c r="U129" s="44"/>
      <c r="V129" s="44"/>
      <c r="W129" s="44"/>
      <c r="X129" s="44"/>
      <c r="Y129" s="44"/>
      <c r="Z129" s="44"/>
      <c r="AA129" s="44"/>
      <c r="AB129" s="44"/>
    </row>
    <row r="130" spans="1:28" ht="40.5" customHeight="1">
      <c r="A130" s="44"/>
      <c r="B130" s="44"/>
      <c r="C130" s="44"/>
      <c r="D130" s="118"/>
      <c r="E130" s="118"/>
      <c r="F130" s="118"/>
      <c r="G130" s="118"/>
      <c r="H130" s="118"/>
      <c r="I130" s="44"/>
      <c r="J130" s="44"/>
      <c r="K130" s="44"/>
      <c r="L130" s="44"/>
      <c r="M130" s="44"/>
      <c r="N130" s="44"/>
      <c r="O130" s="44"/>
      <c r="P130" s="44"/>
      <c r="Q130" s="44"/>
      <c r="R130" s="44"/>
      <c r="S130" s="44"/>
      <c r="T130" s="44"/>
      <c r="U130" s="44"/>
      <c r="V130" s="44"/>
      <c r="W130" s="44"/>
      <c r="X130" s="44"/>
      <c r="Y130" s="44"/>
      <c r="Z130" s="44"/>
      <c r="AA130" s="44"/>
      <c r="AB130" s="44"/>
    </row>
    <row r="131" spans="1:28" ht="40.5" customHeight="1">
      <c r="A131" s="44"/>
      <c r="B131" s="44"/>
      <c r="C131" s="44"/>
      <c r="D131" s="118"/>
      <c r="E131" s="118"/>
      <c r="F131" s="118"/>
      <c r="G131" s="118"/>
      <c r="H131" s="118"/>
      <c r="I131" s="44"/>
      <c r="J131" s="44"/>
      <c r="K131" s="44"/>
      <c r="L131" s="44"/>
      <c r="M131" s="44"/>
      <c r="N131" s="44"/>
      <c r="O131" s="44"/>
      <c r="P131" s="44"/>
      <c r="Q131" s="44"/>
      <c r="R131" s="44"/>
      <c r="S131" s="44"/>
      <c r="T131" s="44"/>
      <c r="U131" s="44"/>
      <c r="V131" s="44"/>
      <c r="W131" s="44"/>
      <c r="X131" s="44"/>
      <c r="Y131" s="44"/>
      <c r="Z131" s="44"/>
      <c r="AA131" s="44"/>
      <c r="AB131" s="44"/>
    </row>
    <row r="132" spans="1:28" ht="40.5" customHeight="1">
      <c r="A132" s="44"/>
      <c r="B132" s="44"/>
      <c r="C132" s="44"/>
      <c r="D132" s="118"/>
      <c r="E132" s="118"/>
      <c r="F132" s="118"/>
      <c r="G132" s="118"/>
      <c r="H132" s="118"/>
      <c r="I132" s="44"/>
      <c r="J132" s="44"/>
      <c r="K132" s="44"/>
      <c r="L132" s="44"/>
      <c r="M132" s="44"/>
      <c r="N132" s="44"/>
      <c r="O132" s="44"/>
      <c r="P132" s="44"/>
      <c r="Q132" s="44"/>
      <c r="R132" s="44"/>
      <c r="S132" s="44"/>
      <c r="T132" s="44"/>
      <c r="U132" s="44"/>
      <c r="V132" s="44"/>
      <c r="W132" s="44"/>
      <c r="X132" s="44"/>
      <c r="Y132" s="44"/>
      <c r="Z132" s="44"/>
      <c r="AA132" s="44"/>
      <c r="AB132" s="44"/>
    </row>
    <row r="133" spans="1:28" ht="40.5" customHeight="1">
      <c r="A133" s="44"/>
      <c r="B133" s="44"/>
      <c r="C133" s="44"/>
      <c r="D133" s="118"/>
      <c r="E133" s="118"/>
      <c r="F133" s="118"/>
      <c r="G133" s="118"/>
      <c r="H133" s="118"/>
      <c r="I133" s="44"/>
      <c r="J133" s="44"/>
      <c r="K133" s="44"/>
      <c r="L133" s="44"/>
      <c r="M133" s="44"/>
      <c r="N133" s="44"/>
      <c r="O133" s="44"/>
      <c r="P133" s="44"/>
      <c r="Q133" s="44"/>
      <c r="R133" s="44"/>
      <c r="S133" s="44"/>
      <c r="T133" s="44"/>
      <c r="U133" s="44"/>
      <c r="V133" s="44"/>
      <c r="W133" s="44"/>
      <c r="X133" s="44"/>
      <c r="Y133" s="44"/>
      <c r="Z133" s="44"/>
      <c r="AA133" s="44"/>
      <c r="AB133" s="44"/>
    </row>
    <row r="134" spans="1:28" ht="40.5" customHeight="1">
      <c r="A134" s="44"/>
      <c r="B134" s="44"/>
      <c r="C134" s="44"/>
      <c r="D134" s="118"/>
      <c r="E134" s="118"/>
      <c r="F134" s="118"/>
      <c r="G134" s="118"/>
      <c r="H134" s="118"/>
      <c r="I134" s="44"/>
      <c r="J134" s="44"/>
      <c r="K134" s="44"/>
      <c r="L134" s="44"/>
      <c r="M134" s="44"/>
      <c r="N134" s="44"/>
      <c r="O134" s="44"/>
      <c r="P134" s="44"/>
      <c r="Q134" s="44"/>
      <c r="R134" s="44"/>
      <c r="S134" s="44"/>
      <c r="T134" s="44"/>
      <c r="U134" s="44"/>
      <c r="V134" s="44"/>
      <c r="W134" s="44"/>
      <c r="X134" s="44"/>
      <c r="Y134" s="44"/>
      <c r="Z134" s="44"/>
      <c r="AA134" s="44"/>
      <c r="AB134" s="44"/>
    </row>
    <row r="135" spans="1:28" ht="40.5" customHeight="1">
      <c r="A135" s="44"/>
      <c r="B135" s="44"/>
      <c r="C135" s="44"/>
      <c r="D135" s="118"/>
      <c r="E135" s="118"/>
      <c r="F135" s="118"/>
      <c r="G135" s="118"/>
      <c r="H135" s="118"/>
      <c r="I135" s="44"/>
      <c r="J135" s="44"/>
      <c r="K135" s="44"/>
      <c r="L135" s="44"/>
      <c r="M135" s="44"/>
      <c r="N135" s="44"/>
      <c r="O135" s="44"/>
      <c r="P135" s="44"/>
      <c r="Q135" s="44"/>
      <c r="R135" s="44"/>
      <c r="S135" s="44"/>
      <c r="T135" s="44"/>
      <c r="U135" s="44"/>
      <c r="V135" s="44"/>
      <c r="W135" s="44"/>
      <c r="X135" s="44"/>
      <c r="Y135" s="44"/>
      <c r="Z135" s="44"/>
      <c r="AA135" s="44"/>
      <c r="AB135" s="44"/>
    </row>
    <row r="136" spans="1:28" ht="40.5" customHeight="1">
      <c r="A136" s="44"/>
      <c r="B136" s="44"/>
      <c r="C136" s="44"/>
      <c r="D136" s="118"/>
      <c r="E136" s="118"/>
      <c r="F136" s="118"/>
      <c r="G136" s="118"/>
      <c r="H136" s="118"/>
      <c r="I136" s="44"/>
      <c r="J136" s="44"/>
      <c r="K136" s="44"/>
      <c r="L136" s="44"/>
      <c r="M136" s="44"/>
      <c r="N136" s="44"/>
      <c r="O136" s="44"/>
      <c r="P136" s="44"/>
      <c r="Q136" s="44"/>
      <c r="R136" s="44"/>
      <c r="S136" s="44"/>
      <c r="T136" s="44"/>
      <c r="U136" s="44"/>
      <c r="V136" s="44"/>
      <c r="W136" s="44"/>
      <c r="X136" s="44"/>
      <c r="Y136" s="44"/>
      <c r="Z136" s="44"/>
      <c r="AA136" s="44"/>
      <c r="AB136" s="44"/>
    </row>
    <row r="137" spans="1:28" ht="40.5" customHeight="1">
      <c r="A137" s="44"/>
      <c r="B137" s="44"/>
      <c r="C137" s="44"/>
      <c r="D137" s="118"/>
      <c r="E137" s="118"/>
      <c r="F137" s="118"/>
      <c r="G137" s="118"/>
      <c r="H137" s="118"/>
      <c r="I137" s="44"/>
      <c r="J137" s="44"/>
      <c r="K137" s="44"/>
      <c r="L137" s="44"/>
      <c r="M137" s="44"/>
      <c r="N137" s="44"/>
      <c r="O137" s="44"/>
      <c r="P137" s="44"/>
      <c r="Q137" s="44"/>
      <c r="R137" s="44"/>
      <c r="S137" s="44"/>
      <c r="T137" s="44"/>
      <c r="U137" s="44"/>
      <c r="V137" s="44"/>
      <c r="W137" s="44"/>
      <c r="X137" s="44"/>
      <c r="Y137" s="44"/>
      <c r="Z137" s="44"/>
      <c r="AA137" s="44"/>
      <c r="AB137" s="44"/>
    </row>
    <row r="138" spans="1:28" ht="40.5" customHeight="1">
      <c r="A138" s="44"/>
      <c r="B138" s="44"/>
      <c r="C138" s="44"/>
      <c r="D138" s="118"/>
      <c r="E138" s="118"/>
      <c r="F138" s="118"/>
      <c r="G138" s="118"/>
      <c r="H138" s="118"/>
      <c r="I138" s="44"/>
      <c r="J138" s="44"/>
      <c r="K138" s="44"/>
      <c r="L138" s="44"/>
      <c r="M138" s="44"/>
      <c r="N138" s="44"/>
      <c r="O138" s="44"/>
      <c r="P138" s="44"/>
      <c r="Q138" s="44"/>
      <c r="R138" s="44"/>
      <c r="S138" s="44"/>
      <c r="T138" s="44"/>
      <c r="U138" s="44"/>
      <c r="V138" s="44"/>
      <c r="W138" s="44"/>
      <c r="X138" s="44"/>
      <c r="Y138" s="44"/>
      <c r="Z138" s="44"/>
      <c r="AA138" s="44"/>
      <c r="AB138" s="44"/>
    </row>
    <row r="139" spans="1:28" ht="40.5" customHeight="1">
      <c r="A139" s="44"/>
      <c r="B139" s="44"/>
      <c r="C139" s="44"/>
      <c r="D139" s="118"/>
      <c r="E139" s="118"/>
      <c r="F139" s="118"/>
      <c r="G139" s="118"/>
      <c r="H139" s="118"/>
      <c r="I139" s="44"/>
      <c r="J139" s="44"/>
      <c r="K139" s="44"/>
      <c r="L139" s="44"/>
      <c r="M139" s="44"/>
      <c r="N139" s="44"/>
      <c r="O139" s="44"/>
      <c r="P139" s="44"/>
      <c r="Q139" s="44"/>
      <c r="R139" s="44"/>
      <c r="S139" s="44"/>
      <c r="T139" s="44"/>
      <c r="U139" s="44"/>
      <c r="V139" s="44"/>
      <c r="W139" s="44"/>
      <c r="X139" s="44"/>
      <c r="Y139" s="44"/>
      <c r="Z139" s="44"/>
      <c r="AA139" s="44"/>
      <c r="AB139" s="44"/>
    </row>
    <row r="140" spans="1:28" ht="40.5" customHeight="1">
      <c r="A140" s="44"/>
      <c r="B140" s="44"/>
      <c r="C140" s="44"/>
      <c r="D140" s="118"/>
      <c r="E140" s="118"/>
      <c r="F140" s="118"/>
      <c r="G140" s="118"/>
      <c r="H140" s="118"/>
      <c r="I140" s="44"/>
      <c r="J140" s="44"/>
      <c r="K140" s="44"/>
      <c r="L140" s="44"/>
      <c r="M140" s="44"/>
      <c r="N140" s="44"/>
      <c r="O140" s="44"/>
      <c r="P140" s="44"/>
      <c r="Q140" s="44"/>
      <c r="R140" s="44"/>
      <c r="S140" s="44"/>
      <c r="T140" s="44"/>
      <c r="U140" s="44"/>
      <c r="V140" s="44"/>
      <c r="W140" s="44"/>
      <c r="X140" s="44"/>
      <c r="Y140" s="44"/>
      <c r="Z140" s="44"/>
      <c r="AA140" s="44"/>
      <c r="AB140" s="44"/>
    </row>
    <row r="141" spans="1:28" ht="40.5" customHeight="1">
      <c r="A141" s="44"/>
      <c r="B141" s="44"/>
      <c r="C141" s="44"/>
      <c r="D141" s="118"/>
      <c r="E141" s="118"/>
      <c r="F141" s="118"/>
      <c r="G141" s="118"/>
      <c r="H141" s="118"/>
      <c r="I141" s="44"/>
      <c r="J141" s="44"/>
      <c r="K141" s="44"/>
      <c r="L141" s="44"/>
      <c r="M141" s="44"/>
      <c r="N141" s="44"/>
      <c r="O141" s="44"/>
      <c r="P141" s="44"/>
      <c r="Q141" s="44"/>
      <c r="R141" s="44"/>
      <c r="S141" s="44"/>
      <c r="T141" s="44"/>
      <c r="U141" s="44"/>
      <c r="V141" s="44"/>
      <c r="W141" s="44"/>
      <c r="X141" s="44"/>
      <c r="Y141" s="44"/>
      <c r="Z141" s="44"/>
      <c r="AA141" s="44"/>
      <c r="AB141" s="44"/>
    </row>
    <row r="142" spans="1:28" ht="40.5" customHeight="1">
      <c r="A142" s="44"/>
      <c r="B142" s="44"/>
      <c r="C142" s="44"/>
      <c r="D142" s="118"/>
      <c r="E142" s="118"/>
      <c r="F142" s="118"/>
      <c r="G142" s="118"/>
      <c r="H142" s="118"/>
      <c r="I142" s="44"/>
      <c r="J142" s="44"/>
      <c r="K142" s="44"/>
      <c r="L142" s="44"/>
      <c r="M142" s="44"/>
      <c r="N142" s="44"/>
      <c r="O142" s="44"/>
      <c r="P142" s="44"/>
      <c r="Q142" s="44"/>
      <c r="R142" s="44"/>
      <c r="S142" s="44"/>
      <c r="T142" s="44"/>
      <c r="U142" s="44"/>
      <c r="V142" s="44"/>
      <c r="W142" s="44"/>
      <c r="X142" s="44"/>
      <c r="Y142" s="44"/>
      <c r="Z142" s="44"/>
      <c r="AA142" s="44"/>
      <c r="AB142" s="44"/>
    </row>
    <row r="143" spans="1:28" ht="40.5" customHeight="1">
      <c r="A143" s="44"/>
      <c r="B143" s="44"/>
      <c r="C143" s="44"/>
      <c r="D143" s="118"/>
      <c r="E143" s="118"/>
      <c r="F143" s="118"/>
      <c r="G143" s="118"/>
      <c r="H143" s="118"/>
      <c r="I143" s="44"/>
      <c r="J143" s="44"/>
      <c r="K143" s="44"/>
      <c r="L143" s="44"/>
      <c r="M143" s="44"/>
      <c r="N143" s="44"/>
      <c r="O143" s="44"/>
      <c r="P143" s="44"/>
      <c r="Q143" s="44"/>
      <c r="R143" s="44"/>
      <c r="S143" s="44"/>
      <c r="T143" s="44"/>
      <c r="U143" s="44"/>
      <c r="V143" s="44"/>
      <c r="W143" s="44"/>
      <c r="X143" s="44"/>
      <c r="Y143" s="44"/>
      <c r="Z143" s="44"/>
      <c r="AA143" s="44"/>
      <c r="AB143" s="44"/>
    </row>
    <row r="144" spans="1:28" ht="40.5" customHeight="1">
      <c r="A144" s="44"/>
      <c r="B144" s="44"/>
      <c r="C144" s="44"/>
      <c r="D144" s="118"/>
      <c r="E144" s="118"/>
      <c r="F144" s="118"/>
      <c r="G144" s="118"/>
      <c r="H144" s="118"/>
      <c r="I144" s="44"/>
      <c r="J144" s="44"/>
      <c r="K144" s="44"/>
      <c r="L144" s="44"/>
      <c r="M144" s="44"/>
      <c r="N144" s="44"/>
      <c r="O144" s="44"/>
      <c r="P144" s="44"/>
      <c r="Q144" s="44"/>
      <c r="R144" s="44"/>
      <c r="S144" s="44"/>
      <c r="T144" s="44"/>
      <c r="U144" s="44"/>
      <c r="V144" s="44"/>
      <c r="W144" s="44"/>
      <c r="X144" s="44"/>
      <c r="Y144" s="44"/>
      <c r="Z144" s="44"/>
      <c r="AA144" s="44"/>
      <c r="AB144" s="44"/>
    </row>
    <row r="145" spans="1:28" ht="40.5" customHeight="1">
      <c r="A145" s="44"/>
      <c r="B145" s="44"/>
      <c r="C145" s="44"/>
      <c r="D145" s="118"/>
      <c r="E145" s="118"/>
      <c r="F145" s="118"/>
      <c r="G145" s="118"/>
      <c r="H145" s="118"/>
      <c r="I145" s="44"/>
      <c r="J145" s="44"/>
      <c r="K145" s="44"/>
      <c r="L145" s="44"/>
      <c r="M145" s="44"/>
      <c r="N145" s="44"/>
      <c r="O145" s="44"/>
      <c r="P145" s="44"/>
      <c r="Q145" s="44"/>
      <c r="R145" s="44"/>
      <c r="S145" s="44"/>
      <c r="T145" s="44"/>
      <c r="U145" s="44"/>
      <c r="V145" s="44"/>
      <c r="W145" s="44"/>
      <c r="X145" s="44"/>
      <c r="Y145" s="44"/>
      <c r="Z145" s="44"/>
      <c r="AA145" s="44"/>
      <c r="AB145" s="44"/>
    </row>
    <row r="146" spans="1:28" ht="40.5" customHeight="1">
      <c r="A146" s="44"/>
      <c r="B146" s="44"/>
      <c r="C146" s="44"/>
      <c r="D146" s="118"/>
      <c r="E146" s="118"/>
      <c r="F146" s="118"/>
      <c r="G146" s="118"/>
      <c r="H146" s="118"/>
      <c r="I146" s="44"/>
      <c r="J146" s="44"/>
      <c r="K146" s="44"/>
      <c r="L146" s="44"/>
      <c r="M146" s="44"/>
      <c r="N146" s="44"/>
      <c r="O146" s="44"/>
      <c r="P146" s="44"/>
      <c r="Q146" s="44"/>
      <c r="R146" s="44"/>
      <c r="S146" s="44"/>
      <c r="T146" s="44"/>
      <c r="U146" s="44"/>
      <c r="V146" s="44"/>
      <c r="W146" s="44"/>
      <c r="X146" s="44"/>
      <c r="Y146" s="44"/>
      <c r="Z146" s="44"/>
      <c r="AA146" s="44"/>
      <c r="AB146" s="44"/>
    </row>
    <row r="147" spans="1:28" ht="40.5" customHeight="1">
      <c r="A147" s="44"/>
      <c r="B147" s="44"/>
      <c r="C147" s="44"/>
      <c r="D147" s="118"/>
      <c r="E147" s="118"/>
      <c r="F147" s="118"/>
      <c r="G147" s="118"/>
      <c r="H147" s="118"/>
      <c r="I147" s="44"/>
      <c r="J147" s="44"/>
      <c r="K147" s="44"/>
      <c r="L147" s="44"/>
      <c r="M147" s="44"/>
      <c r="N147" s="44"/>
      <c r="O147" s="44"/>
      <c r="P147" s="44"/>
      <c r="Q147" s="44"/>
      <c r="R147" s="44"/>
      <c r="S147" s="44"/>
      <c r="T147" s="44"/>
      <c r="U147" s="44"/>
      <c r="V147" s="44"/>
      <c r="W147" s="44"/>
      <c r="X147" s="44"/>
      <c r="Y147" s="44"/>
      <c r="Z147" s="44"/>
      <c r="AA147" s="44"/>
      <c r="AB147" s="44"/>
    </row>
    <row r="148" spans="1:28" ht="40.5" customHeight="1">
      <c r="A148" s="44"/>
      <c r="B148" s="44"/>
      <c r="C148" s="44"/>
      <c r="D148" s="118"/>
      <c r="E148" s="118"/>
      <c r="F148" s="118"/>
      <c r="G148" s="118"/>
      <c r="H148" s="118"/>
      <c r="I148" s="44"/>
      <c r="J148" s="44"/>
      <c r="K148" s="44"/>
      <c r="L148" s="44"/>
      <c r="M148" s="44"/>
      <c r="N148" s="44"/>
      <c r="O148" s="44"/>
      <c r="P148" s="44"/>
      <c r="Q148" s="44"/>
      <c r="R148" s="44"/>
      <c r="S148" s="44"/>
      <c r="T148" s="44"/>
      <c r="U148" s="44"/>
      <c r="V148" s="44"/>
      <c r="W148" s="44"/>
      <c r="X148" s="44"/>
      <c r="Y148" s="44"/>
      <c r="Z148" s="44"/>
      <c r="AA148" s="44"/>
      <c r="AB148" s="44"/>
    </row>
    <row r="149" spans="1:28" ht="40.5" customHeight="1">
      <c r="A149" s="44"/>
      <c r="B149" s="44"/>
      <c r="C149" s="44"/>
      <c r="D149" s="118"/>
      <c r="E149" s="118"/>
      <c r="F149" s="118"/>
      <c r="G149" s="118"/>
      <c r="H149" s="118"/>
      <c r="I149" s="44"/>
      <c r="J149" s="44"/>
      <c r="K149" s="44"/>
      <c r="L149" s="44"/>
      <c r="M149" s="44"/>
      <c r="N149" s="44"/>
      <c r="O149" s="44"/>
      <c r="P149" s="44"/>
      <c r="Q149" s="44"/>
      <c r="R149" s="44"/>
      <c r="S149" s="44"/>
      <c r="T149" s="44"/>
      <c r="U149" s="44"/>
      <c r="V149" s="44"/>
      <c r="W149" s="44"/>
      <c r="X149" s="44"/>
      <c r="Y149" s="44"/>
      <c r="Z149" s="44"/>
      <c r="AA149" s="44"/>
      <c r="AB149" s="44"/>
    </row>
    <row r="150" spans="1:28" ht="40.5" customHeight="1">
      <c r="A150" s="44"/>
      <c r="B150" s="44"/>
      <c r="C150" s="44"/>
      <c r="D150" s="118"/>
      <c r="E150" s="118"/>
      <c r="F150" s="118"/>
      <c r="G150" s="118"/>
      <c r="H150" s="118"/>
      <c r="I150" s="44"/>
      <c r="J150" s="44"/>
      <c r="K150" s="44"/>
      <c r="L150" s="44"/>
      <c r="M150" s="44"/>
      <c r="N150" s="44"/>
      <c r="O150" s="44"/>
      <c r="P150" s="44"/>
      <c r="Q150" s="44"/>
      <c r="R150" s="44"/>
      <c r="S150" s="44"/>
      <c r="T150" s="44"/>
      <c r="U150" s="44"/>
      <c r="V150" s="44"/>
      <c r="W150" s="44"/>
      <c r="X150" s="44"/>
      <c r="Y150" s="44"/>
      <c r="Z150" s="44"/>
      <c r="AA150" s="44"/>
      <c r="AB150" s="44"/>
    </row>
    <row r="151" spans="1:28" ht="40.5" customHeight="1">
      <c r="A151" s="44"/>
      <c r="B151" s="44"/>
      <c r="C151" s="44"/>
      <c r="D151" s="118"/>
      <c r="E151" s="118"/>
      <c r="F151" s="118"/>
      <c r="G151" s="118"/>
      <c r="H151" s="118"/>
      <c r="I151" s="44"/>
      <c r="J151" s="44"/>
      <c r="K151" s="44"/>
      <c r="L151" s="44"/>
      <c r="M151" s="44"/>
      <c r="N151" s="44"/>
      <c r="O151" s="44"/>
      <c r="P151" s="44"/>
      <c r="Q151" s="44"/>
      <c r="R151" s="44"/>
      <c r="S151" s="44"/>
      <c r="T151" s="44"/>
      <c r="U151" s="44"/>
      <c r="V151" s="44"/>
      <c r="W151" s="44"/>
      <c r="X151" s="44"/>
      <c r="Y151" s="44"/>
      <c r="Z151" s="44"/>
      <c r="AA151" s="44"/>
      <c r="AB151" s="44"/>
    </row>
    <row r="152" spans="1:28" ht="40.5" customHeight="1">
      <c r="A152" s="44"/>
      <c r="B152" s="44"/>
      <c r="C152" s="44"/>
      <c r="D152" s="118"/>
      <c r="E152" s="118"/>
      <c r="F152" s="118"/>
      <c r="G152" s="118"/>
      <c r="H152" s="118"/>
      <c r="I152" s="44"/>
      <c r="J152" s="44"/>
      <c r="K152" s="44"/>
      <c r="L152" s="44"/>
      <c r="M152" s="44"/>
      <c r="N152" s="44"/>
      <c r="O152" s="44"/>
      <c r="P152" s="44"/>
      <c r="Q152" s="44"/>
      <c r="R152" s="44"/>
      <c r="S152" s="44"/>
      <c r="T152" s="44"/>
      <c r="U152" s="44"/>
      <c r="V152" s="44"/>
      <c r="W152" s="44"/>
      <c r="X152" s="44"/>
      <c r="Y152" s="44"/>
      <c r="Z152" s="44"/>
      <c r="AA152" s="44"/>
      <c r="AB152" s="44"/>
    </row>
    <row r="153" spans="1:28" ht="40.5" customHeight="1">
      <c r="A153" s="44"/>
      <c r="B153" s="44"/>
      <c r="C153" s="44"/>
      <c r="D153" s="118"/>
      <c r="E153" s="118"/>
      <c r="F153" s="118"/>
      <c r="G153" s="118"/>
      <c r="H153" s="118"/>
      <c r="I153" s="44"/>
      <c r="J153" s="44"/>
      <c r="K153" s="44"/>
      <c r="L153" s="44"/>
      <c r="M153" s="44"/>
      <c r="N153" s="44"/>
      <c r="O153" s="44"/>
      <c r="P153" s="44"/>
      <c r="Q153" s="44"/>
      <c r="R153" s="44"/>
      <c r="S153" s="44"/>
      <c r="T153" s="44"/>
      <c r="U153" s="44"/>
      <c r="V153" s="44"/>
      <c r="W153" s="44"/>
      <c r="X153" s="44"/>
      <c r="Y153" s="44"/>
      <c r="Z153" s="44"/>
      <c r="AA153" s="44"/>
      <c r="AB153" s="44"/>
    </row>
    <row r="154" spans="1:28" ht="40.5" customHeight="1">
      <c r="A154" s="44"/>
      <c r="B154" s="44"/>
      <c r="C154" s="44"/>
      <c r="D154" s="118"/>
      <c r="E154" s="118"/>
      <c r="F154" s="118"/>
      <c r="G154" s="118"/>
      <c r="H154" s="118"/>
      <c r="I154" s="44"/>
      <c r="J154" s="44"/>
      <c r="K154" s="44"/>
      <c r="L154" s="44"/>
      <c r="M154" s="44"/>
      <c r="N154" s="44"/>
      <c r="O154" s="44"/>
      <c r="P154" s="44"/>
      <c r="Q154" s="44"/>
      <c r="R154" s="44"/>
      <c r="S154" s="44"/>
      <c r="T154" s="44"/>
      <c r="U154" s="44"/>
      <c r="V154" s="44"/>
      <c r="W154" s="44"/>
      <c r="X154" s="44"/>
      <c r="Y154" s="44"/>
      <c r="Z154" s="44"/>
      <c r="AA154" s="44"/>
      <c r="AB154" s="44"/>
    </row>
    <row r="155" spans="1:28" ht="40.5" customHeight="1">
      <c r="A155" s="44"/>
      <c r="B155" s="44"/>
      <c r="C155" s="44"/>
      <c r="D155" s="118"/>
      <c r="E155" s="118"/>
      <c r="F155" s="118"/>
      <c r="G155" s="118"/>
      <c r="H155" s="118"/>
      <c r="I155" s="44"/>
      <c r="J155" s="44"/>
      <c r="K155" s="44"/>
      <c r="L155" s="44"/>
      <c r="M155" s="44"/>
      <c r="N155" s="44"/>
      <c r="O155" s="44"/>
      <c r="P155" s="44"/>
      <c r="Q155" s="44"/>
      <c r="R155" s="44"/>
      <c r="S155" s="44"/>
      <c r="T155" s="44"/>
      <c r="U155" s="44"/>
      <c r="V155" s="44"/>
      <c r="W155" s="44"/>
      <c r="X155" s="44"/>
      <c r="Y155" s="44"/>
      <c r="Z155" s="44"/>
      <c r="AA155" s="44"/>
      <c r="AB155" s="44"/>
    </row>
    <row r="156" spans="1:28" ht="40.5" customHeight="1">
      <c r="A156" s="44"/>
      <c r="B156" s="44"/>
      <c r="C156" s="44"/>
      <c r="D156" s="118"/>
      <c r="E156" s="118"/>
      <c r="F156" s="118"/>
      <c r="G156" s="118"/>
      <c r="H156" s="118"/>
      <c r="I156" s="44"/>
      <c r="J156" s="44"/>
      <c r="K156" s="44"/>
      <c r="L156" s="44"/>
      <c r="M156" s="44"/>
      <c r="N156" s="44"/>
      <c r="O156" s="44"/>
      <c r="P156" s="44"/>
      <c r="Q156" s="44"/>
      <c r="R156" s="44"/>
      <c r="S156" s="44"/>
      <c r="T156" s="44"/>
      <c r="U156" s="44"/>
      <c r="V156" s="44"/>
      <c r="W156" s="44"/>
      <c r="X156" s="44"/>
      <c r="Y156" s="44"/>
      <c r="Z156" s="44"/>
      <c r="AA156" s="44"/>
      <c r="AB156" s="44"/>
    </row>
    <row r="157" spans="1:28" ht="40.5" customHeight="1">
      <c r="A157" s="44"/>
      <c r="B157" s="44"/>
      <c r="C157" s="44"/>
      <c r="D157" s="118"/>
      <c r="E157" s="118"/>
      <c r="F157" s="118"/>
      <c r="G157" s="118"/>
      <c r="H157" s="118"/>
      <c r="I157" s="44"/>
      <c r="J157" s="44"/>
      <c r="K157" s="44"/>
      <c r="L157" s="44"/>
      <c r="M157" s="44"/>
      <c r="N157" s="44"/>
      <c r="O157" s="44"/>
      <c r="P157" s="44"/>
      <c r="Q157" s="44"/>
      <c r="R157" s="44"/>
      <c r="S157" s="44"/>
      <c r="T157" s="44"/>
      <c r="U157" s="44"/>
      <c r="V157" s="44"/>
      <c r="W157" s="44"/>
      <c r="X157" s="44"/>
      <c r="Y157" s="44"/>
      <c r="Z157" s="44"/>
      <c r="AA157" s="44"/>
      <c r="AB157" s="44"/>
    </row>
    <row r="158" spans="1:28" ht="40.5" customHeight="1">
      <c r="A158" s="44"/>
      <c r="B158" s="44"/>
      <c r="C158" s="44"/>
      <c r="D158" s="118"/>
      <c r="E158" s="118"/>
      <c r="F158" s="118"/>
      <c r="G158" s="118"/>
      <c r="H158" s="118"/>
      <c r="I158" s="44"/>
      <c r="J158" s="44"/>
      <c r="K158" s="44"/>
      <c r="L158" s="44"/>
      <c r="M158" s="44"/>
      <c r="N158" s="44"/>
      <c r="O158" s="44"/>
      <c r="P158" s="44"/>
      <c r="Q158" s="44"/>
      <c r="R158" s="44"/>
      <c r="S158" s="44"/>
      <c r="T158" s="44"/>
      <c r="U158" s="44"/>
      <c r="V158" s="44"/>
      <c r="W158" s="44"/>
      <c r="X158" s="44"/>
      <c r="Y158" s="44"/>
      <c r="Z158" s="44"/>
      <c r="AA158" s="44"/>
      <c r="AB158" s="44"/>
    </row>
    <row r="159" spans="1:28" ht="40.5" customHeight="1">
      <c r="A159" s="44"/>
      <c r="B159" s="44"/>
      <c r="C159" s="44"/>
      <c r="D159" s="118"/>
      <c r="E159" s="118"/>
      <c r="F159" s="118"/>
      <c r="G159" s="118"/>
      <c r="H159" s="118"/>
      <c r="I159" s="44"/>
      <c r="J159" s="44"/>
      <c r="K159" s="44"/>
      <c r="L159" s="44"/>
      <c r="M159" s="44"/>
      <c r="N159" s="44"/>
      <c r="O159" s="44"/>
      <c r="P159" s="44"/>
      <c r="Q159" s="44"/>
      <c r="R159" s="44"/>
      <c r="S159" s="44"/>
      <c r="T159" s="44"/>
      <c r="U159" s="44"/>
      <c r="V159" s="44"/>
      <c r="W159" s="44"/>
      <c r="X159" s="44"/>
      <c r="Y159" s="44"/>
      <c r="Z159" s="44"/>
      <c r="AA159" s="44"/>
      <c r="AB159" s="44"/>
    </row>
    <row r="160" spans="1:28" ht="40.5" customHeight="1">
      <c r="A160" s="44"/>
      <c r="B160" s="44"/>
      <c r="C160" s="44"/>
      <c r="D160" s="118"/>
      <c r="E160" s="118"/>
      <c r="F160" s="118"/>
      <c r="G160" s="118"/>
      <c r="H160" s="118"/>
      <c r="I160" s="44"/>
      <c r="J160" s="44"/>
      <c r="K160" s="44"/>
      <c r="L160" s="44"/>
      <c r="M160" s="44"/>
      <c r="N160" s="44"/>
      <c r="O160" s="44"/>
      <c r="P160" s="44"/>
      <c r="Q160" s="44"/>
      <c r="R160" s="44"/>
      <c r="S160" s="44"/>
      <c r="T160" s="44"/>
      <c r="U160" s="44"/>
      <c r="V160" s="44"/>
      <c r="W160" s="44"/>
      <c r="X160" s="44"/>
      <c r="Y160" s="44"/>
      <c r="Z160" s="44"/>
      <c r="AA160" s="44"/>
      <c r="AB160" s="44"/>
    </row>
    <row r="161" spans="1:28" ht="40.5" customHeight="1">
      <c r="A161" s="44"/>
      <c r="B161" s="44"/>
      <c r="C161" s="44"/>
      <c r="D161" s="118"/>
      <c r="E161" s="118"/>
      <c r="F161" s="118"/>
      <c r="G161" s="118"/>
      <c r="H161" s="118"/>
      <c r="I161" s="44"/>
      <c r="J161" s="44"/>
      <c r="K161" s="44"/>
      <c r="L161" s="44"/>
      <c r="M161" s="44"/>
      <c r="N161" s="44"/>
      <c r="O161" s="44"/>
      <c r="P161" s="44"/>
      <c r="Q161" s="44"/>
      <c r="R161" s="44"/>
      <c r="S161" s="44"/>
      <c r="T161" s="44"/>
      <c r="U161" s="44"/>
      <c r="V161" s="44"/>
      <c r="W161" s="44"/>
      <c r="X161" s="44"/>
      <c r="Y161" s="44"/>
      <c r="Z161" s="44"/>
      <c r="AA161" s="44"/>
      <c r="AB161" s="44"/>
    </row>
    <row r="162" spans="1:28" ht="40.5" customHeight="1">
      <c r="A162" s="44"/>
      <c r="B162" s="44"/>
      <c r="C162" s="44"/>
      <c r="D162" s="118"/>
      <c r="E162" s="118"/>
      <c r="F162" s="118"/>
      <c r="G162" s="118"/>
      <c r="H162" s="118"/>
      <c r="I162" s="44"/>
      <c r="J162" s="44"/>
      <c r="K162" s="44"/>
      <c r="L162" s="44"/>
      <c r="M162" s="44"/>
      <c r="N162" s="44"/>
      <c r="O162" s="44"/>
      <c r="P162" s="44"/>
      <c r="Q162" s="44"/>
      <c r="R162" s="44"/>
      <c r="S162" s="44"/>
      <c r="T162" s="44"/>
      <c r="U162" s="44"/>
      <c r="V162" s="44"/>
      <c r="W162" s="44"/>
      <c r="X162" s="44"/>
      <c r="Y162" s="44"/>
      <c r="Z162" s="44"/>
      <c r="AA162" s="44"/>
      <c r="AB162" s="44"/>
    </row>
    <row r="163" spans="1:28" ht="40.5" customHeight="1">
      <c r="A163" s="44"/>
      <c r="B163" s="44"/>
      <c r="C163" s="44"/>
      <c r="D163" s="118"/>
      <c r="E163" s="118"/>
      <c r="F163" s="118"/>
      <c r="G163" s="118"/>
      <c r="H163" s="118"/>
      <c r="I163" s="44"/>
      <c r="J163" s="44"/>
      <c r="K163" s="44"/>
      <c r="L163" s="44"/>
      <c r="M163" s="44"/>
      <c r="N163" s="44"/>
      <c r="O163" s="44"/>
      <c r="P163" s="44"/>
      <c r="Q163" s="44"/>
      <c r="R163" s="44"/>
      <c r="S163" s="44"/>
      <c r="T163" s="44"/>
      <c r="U163" s="44"/>
      <c r="V163" s="44"/>
      <c r="W163" s="44"/>
      <c r="X163" s="44"/>
      <c r="Y163" s="44"/>
      <c r="Z163" s="44"/>
      <c r="AA163" s="44"/>
      <c r="AB163" s="44"/>
    </row>
    <row r="164" spans="1:28" ht="40.5" customHeight="1">
      <c r="A164" s="44"/>
      <c r="B164" s="44"/>
      <c r="C164" s="44"/>
      <c r="D164" s="118"/>
      <c r="E164" s="118"/>
      <c r="F164" s="118"/>
      <c r="G164" s="118"/>
      <c r="H164" s="118"/>
      <c r="I164" s="44"/>
      <c r="J164" s="44"/>
      <c r="K164" s="44"/>
      <c r="L164" s="44"/>
      <c r="M164" s="44"/>
      <c r="N164" s="44"/>
      <c r="O164" s="44"/>
      <c r="P164" s="44"/>
      <c r="Q164" s="44"/>
      <c r="R164" s="44"/>
      <c r="S164" s="44"/>
      <c r="T164" s="44"/>
      <c r="U164" s="44"/>
      <c r="V164" s="44"/>
      <c r="W164" s="44"/>
      <c r="X164" s="44"/>
      <c r="Y164" s="44"/>
      <c r="Z164" s="44"/>
      <c r="AA164" s="44"/>
      <c r="AB164" s="44"/>
    </row>
    <row r="165" spans="1:28" ht="40.5" customHeight="1">
      <c r="A165" s="44"/>
      <c r="B165" s="44"/>
      <c r="C165" s="44"/>
      <c r="D165" s="118"/>
      <c r="E165" s="118"/>
      <c r="F165" s="118"/>
      <c r="G165" s="118"/>
      <c r="H165" s="118"/>
      <c r="I165" s="44"/>
      <c r="J165" s="44"/>
      <c r="K165" s="44"/>
      <c r="L165" s="44"/>
      <c r="M165" s="44"/>
      <c r="N165" s="44"/>
      <c r="O165" s="44"/>
      <c r="P165" s="44"/>
      <c r="Q165" s="44"/>
      <c r="R165" s="44"/>
      <c r="S165" s="44"/>
      <c r="T165" s="44"/>
      <c r="U165" s="44"/>
      <c r="V165" s="44"/>
      <c r="W165" s="44"/>
      <c r="X165" s="44"/>
      <c r="Y165" s="44"/>
      <c r="Z165" s="44"/>
      <c r="AA165" s="44"/>
      <c r="AB165" s="44"/>
    </row>
    <row r="166" spans="1:28" ht="40.5" customHeight="1">
      <c r="A166" s="44"/>
      <c r="B166" s="44"/>
      <c r="C166" s="44"/>
      <c r="D166" s="118"/>
      <c r="E166" s="118"/>
      <c r="F166" s="118"/>
      <c r="G166" s="118"/>
      <c r="H166" s="118"/>
      <c r="I166" s="44"/>
      <c r="J166" s="44"/>
      <c r="K166" s="44"/>
      <c r="L166" s="44"/>
      <c r="M166" s="44"/>
      <c r="N166" s="44"/>
      <c r="O166" s="44"/>
      <c r="P166" s="44"/>
      <c r="Q166" s="44"/>
      <c r="R166" s="44"/>
      <c r="S166" s="44"/>
      <c r="T166" s="44"/>
      <c r="U166" s="44"/>
      <c r="V166" s="44"/>
      <c r="W166" s="44"/>
      <c r="X166" s="44"/>
      <c r="Y166" s="44"/>
      <c r="Z166" s="44"/>
      <c r="AA166" s="44"/>
      <c r="AB166" s="44"/>
    </row>
    <row r="167" spans="1:28" ht="40.5" customHeight="1">
      <c r="A167" s="44"/>
      <c r="B167" s="44"/>
      <c r="C167" s="44"/>
      <c r="D167" s="118"/>
      <c r="E167" s="118"/>
      <c r="F167" s="118"/>
      <c r="G167" s="118"/>
      <c r="H167" s="118"/>
      <c r="I167" s="44"/>
      <c r="J167" s="44"/>
      <c r="K167" s="44"/>
      <c r="L167" s="44"/>
      <c r="M167" s="44"/>
      <c r="N167" s="44"/>
      <c r="O167" s="44"/>
      <c r="P167" s="44"/>
      <c r="Q167" s="44"/>
      <c r="R167" s="44"/>
      <c r="S167" s="44"/>
      <c r="T167" s="44"/>
      <c r="U167" s="44"/>
      <c r="V167" s="44"/>
      <c r="W167" s="44"/>
      <c r="X167" s="44"/>
      <c r="Y167" s="44"/>
      <c r="Z167" s="44"/>
      <c r="AA167" s="44"/>
      <c r="AB167" s="44"/>
    </row>
    <row r="168" spans="1:28" ht="40.5" customHeight="1">
      <c r="A168" s="44"/>
      <c r="B168" s="44"/>
      <c r="C168" s="44"/>
      <c r="D168" s="118"/>
      <c r="E168" s="118"/>
      <c r="F168" s="118"/>
      <c r="G168" s="118"/>
      <c r="H168" s="118"/>
      <c r="I168" s="44"/>
      <c r="J168" s="44"/>
      <c r="K168" s="44"/>
      <c r="L168" s="44"/>
      <c r="M168" s="44"/>
      <c r="N168" s="44"/>
      <c r="O168" s="44"/>
      <c r="P168" s="44"/>
      <c r="Q168" s="44"/>
      <c r="R168" s="44"/>
      <c r="S168" s="44"/>
      <c r="T168" s="44"/>
      <c r="U168" s="44"/>
      <c r="V168" s="44"/>
      <c r="W168" s="44"/>
      <c r="X168" s="44"/>
      <c r="Y168" s="44"/>
      <c r="Z168" s="44"/>
      <c r="AA168" s="44"/>
      <c r="AB168" s="44"/>
    </row>
    <row r="169" spans="1:28" ht="40.5" customHeight="1">
      <c r="A169" s="44"/>
      <c r="B169" s="44"/>
      <c r="C169" s="44"/>
      <c r="D169" s="118"/>
      <c r="E169" s="118"/>
      <c r="F169" s="118"/>
      <c r="G169" s="118"/>
      <c r="H169" s="118"/>
      <c r="I169" s="44"/>
      <c r="J169" s="44"/>
      <c r="K169" s="44"/>
      <c r="L169" s="44"/>
      <c r="M169" s="44"/>
      <c r="N169" s="44"/>
      <c r="O169" s="44"/>
      <c r="P169" s="44"/>
      <c r="Q169" s="44"/>
      <c r="R169" s="44"/>
      <c r="S169" s="44"/>
      <c r="T169" s="44"/>
      <c r="U169" s="44"/>
      <c r="V169" s="44"/>
      <c r="W169" s="44"/>
      <c r="X169" s="44"/>
      <c r="Y169" s="44"/>
      <c r="Z169" s="44"/>
      <c r="AA169" s="44"/>
      <c r="AB169" s="44"/>
    </row>
    <row r="170" spans="1:28" ht="40.5" customHeight="1">
      <c r="A170" s="44"/>
      <c r="B170" s="44"/>
      <c r="C170" s="44"/>
      <c r="D170" s="118"/>
      <c r="E170" s="118"/>
      <c r="F170" s="118"/>
      <c r="G170" s="118"/>
      <c r="H170" s="118"/>
      <c r="I170" s="44"/>
      <c r="J170" s="44"/>
      <c r="K170" s="44"/>
      <c r="L170" s="44"/>
      <c r="M170" s="44"/>
      <c r="N170" s="44"/>
      <c r="O170" s="44"/>
      <c r="P170" s="44"/>
      <c r="Q170" s="44"/>
      <c r="R170" s="44"/>
      <c r="S170" s="44"/>
      <c r="T170" s="44"/>
      <c r="U170" s="44"/>
      <c r="V170" s="44"/>
      <c r="W170" s="44"/>
      <c r="X170" s="44"/>
      <c r="Y170" s="44"/>
      <c r="Z170" s="44"/>
      <c r="AA170" s="44"/>
      <c r="AB170" s="44"/>
    </row>
    <row r="171" spans="1:28" ht="40.5" customHeight="1">
      <c r="A171" s="44"/>
      <c r="B171" s="44"/>
      <c r="C171" s="44"/>
      <c r="D171" s="118"/>
      <c r="E171" s="118"/>
      <c r="F171" s="118"/>
      <c r="G171" s="118"/>
      <c r="H171" s="118"/>
      <c r="I171" s="44"/>
      <c r="J171" s="44"/>
      <c r="K171" s="44"/>
      <c r="L171" s="44"/>
      <c r="M171" s="44"/>
      <c r="N171" s="44"/>
      <c r="O171" s="44"/>
      <c r="P171" s="44"/>
      <c r="Q171" s="44"/>
      <c r="R171" s="44"/>
      <c r="S171" s="44"/>
      <c r="T171" s="44"/>
      <c r="U171" s="44"/>
      <c r="V171" s="44"/>
      <c r="W171" s="44"/>
      <c r="X171" s="44"/>
      <c r="Y171" s="44"/>
      <c r="Z171" s="44"/>
      <c r="AA171" s="44"/>
      <c r="AB171" s="44"/>
    </row>
    <row r="172" spans="1:28" ht="40.5" customHeight="1">
      <c r="A172" s="44"/>
      <c r="B172" s="44"/>
      <c r="C172" s="44"/>
      <c r="D172" s="118"/>
      <c r="E172" s="118"/>
      <c r="F172" s="118"/>
      <c r="G172" s="118"/>
      <c r="H172" s="118"/>
      <c r="I172" s="44"/>
      <c r="J172" s="44"/>
      <c r="K172" s="44"/>
      <c r="L172" s="44"/>
      <c r="M172" s="44"/>
      <c r="N172" s="44"/>
      <c r="O172" s="44"/>
      <c r="P172" s="44"/>
      <c r="Q172" s="44"/>
      <c r="R172" s="44"/>
      <c r="S172" s="44"/>
      <c r="T172" s="44"/>
      <c r="U172" s="44"/>
      <c r="V172" s="44"/>
      <c r="W172" s="44"/>
      <c r="X172" s="44"/>
      <c r="Y172" s="44"/>
      <c r="Z172" s="44"/>
      <c r="AA172" s="44"/>
      <c r="AB172" s="44"/>
    </row>
    <row r="173" spans="1:28" ht="40.5" customHeight="1">
      <c r="A173" s="44"/>
      <c r="B173" s="44"/>
      <c r="C173" s="44"/>
      <c r="D173" s="118"/>
      <c r="E173" s="118"/>
      <c r="F173" s="118"/>
      <c r="G173" s="118"/>
      <c r="H173" s="118"/>
      <c r="I173" s="44"/>
      <c r="J173" s="44"/>
      <c r="K173" s="44"/>
      <c r="L173" s="44"/>
      <c r="M173" s="44"/>
      <c r="N173" s="44"/>
      <c r="O173" s="44"/>
      <c r="P173" s="44"/>
      <c r="Q173" s="44"/>
      <c r="R173" s="44"/>
      <c r="S173" s="44"/>
      <c r="T173" s="44"/>
      <c r="U173" s="44"/>
      <c r="V173" s="44"/>
      <c r="W173" s="44"/>
      <c r="X173" s="44"/>
      <c r="Y173" s="44"/>
      <c r="Z173" s="44"/>
      <c r="AA173" s="44"/>
      <c r="AB173" s="44"/>
    </row>
    <row r="174" spans="1:28" ht="40.5" customHeight="1">
      <c r="A174" s="44"/>
      <c r="B174" s="44"/>
      <c r="C174" s="44"/>
      <c r="D174" s="118"/>
      <c r="E174" s="118"/>
      <c r="F174" s="118"/>
      <c r="G174" s="118"/>
      <c r="H174" s="118"/>
      <c r="I174" s="44"/>
      <c r="J174" s="44"/>
      <c r="K174" s="44"/>
      <c r="L174" s="44"/>
      <c r="M174" s="44"/>
      <c r="N174" s="44"/>
      <c r="O174" s="44"/>
      <c r="P174" s="44"/>
      <c r="Q174" s="44"/>
      <c r="R174" s="44"/>
      <c r="S174" s="44"/>
      <c r="T174" s="44"/>
      <c r="U174" s="44"/>
      <c r="V174" s="44"/>
      <c r="W174" s="44"/>
      <c r="X174" s="44"/>
      <c r="Y174" s="44"/>
      <c r="Z174" s="44"/>
      <c r="AA174" s="44"/>
      <c r="AB174" s="44"/>
    </row>
    <row r="175" spans="1:28" ht="40.5" customHeight="1">
      <c r="A175" s="44"/>
      <c r="B175" s="44"/>
      <c r="C175" s="44"/>
      <c r="D175" s="118"/>
      <c r="E175" s="118"/>
      <c r="F175" s="118"/>
      <c r="G175" s="118"/>
      <c r="H175" s="118"/>
      <c r="I175" s="44"/>
      <c r="J175" s="44"/>
      <c r="K175" s="44"/>
      <c r="L175" s="44"/>
      <c r="M175" s="44"/>
      <c r="N175" s="44"/>
      <c r="O175" s="44"/>
      <c r="P175" s="44"/>
      <c r="Q175" s="44"/>
      <c r="R175" s="44"/>
      <c r="S175" s="44"/>
      <c r="T175" s="44"/>
      <c r="U175" s="44"/>
      <c r="V175" s="44"/>
      <c r="W175" s="44"/>
      <c r="X175" s="44"/>
      <c r="Y175" s="44"/>
      <c r="Z175" s="44"/>
      <c r="AA175" s="44"/>
      <c r="AB175" s="44"/>
    </row>
    <row r="176" spans="1:28" ht="40.5" customHeight="1">
      <c r="A176" s="44"/>
      <c r="B176" s="44"/>
      <c r="C176" s="44"/>
      <c r="D176" s="118"/>
      <c r="E176" s="118"/>
      <c r="F176" s="118"/>
      <c r="G176" s="118"/>
      <c r="H176" s="118"/>
      <c r="I176" s="44"/>
      <c r="J176" s="44"/>
      <c r="K176" s="44"/>
      <c r="L176" s="44"/>
      <c r="M176" s="44"/>
      <c r="N176" s="44"/>
      <c r="O176" s="44"/>
      <c r="P176" s="44"/>
      <c r="Q176" s="44"/>
      <c r="R176" s="44"/>
      <c r="S176" s="44"/>
      <c r="T176" s="44"/>
      <c r="U176" s="44"/>
      <c r="V176" s="44"/>
      <c r="W176" s="44"/>
      <c r="X176" s="44"/>
      <c r="Y176" s="44"/>
      <c r="Z176" s="44"/>
      <c r="AA176" s="44"/>
      <c r="AB176" s="44"/>
    </row>
    <row r="177" spans="1:28" ht="40.5" customHeight="1">
      <c r="A177" s="44"/>
      <c r="B177" s="44"/>
      <c r="C177" s="44"/>
      <c r="D177" s="118"/>
      <c r="E177" s="118"/>
      <c r="F177" s="118"/>
      <c r="G177" s="118"/>
      <c r="H177" s="118"/>
      <c r="I177" s="44"/>
      <c r="J177" s="44"/>
      <c r="K177" s="44"/>
      <c r="L177" s="44"/>
      <c r="M177" s="44"/>
      <c r="N177" s="44"/>
      <c r="O177" s="44"/>
      <c r="P177" s="44"/>
      <c r="Q177" s="44"/>
      <c r="R177" s="44"/>
      <c r="S177" s="44"/>
      <c r="T177" s="44"/>
      <c r="U177" s="44"/>
      <c r="V177" s="44"/>
      <c r="W177" s="44"/>
      <c r="X177" s="44"/>
      <c r="Y177" s="44"/>
      <c r="Z177" s="44"/>
      <c r="AA177" s="44"/>
      <c r="AB177" s="44"/>
    </row>
    <row r="178" spans="1:28" ht="40.5" customHeight="1">
      <c r="A178" s="44"/>
      <c r="B178" s="44"/>
      <c r="C178" s="44"/>
      <c r="D178" s="118"/>
      <c r="E178" s="118"/>
      <c r="F178" s="118"/>
      <c r="G178" s="118"/>
      <c r="H178" s="118"/>
      <c r="I178" s="44"/>
      <c r="J178" s="44"/>
      <c r="K178" s="44"/>
      <c r="L178" s="44"/>
      <c r="M178" s="44"/>
      <c r="N178" s="44"/>
      <c r="O178" s="44"/>
      <c r="P178" s="44"/>
      <c r="Q178" s="44"/>
      <c r="R178" s="44"/>
      <c r="S178" s="44"/>
      <c r="T178" s="44"/>
      <c r="U178" s="44"/>
      <c r="V178" s="44"/>
      <c r="W178" s="44"/>
      <c r="X178" s="44"/>
      <c r="Y178" s="44"/>
      <c r="Z178" s="44"/>
      <c r="AA178" s="44"/>
      <c r="AB178" s="44"/>
    </row>
    <row r="179" spans="1:28" ht="40.5" customHeight="1">
      <c r="A179" s="44"/>
      <c r="B179" s="44"/>
      <c r="C179" s="44"/>
      <c r="D179" s="118"/>
      <c r="E179" s="118"/>
      <c r="F179" s="118"/>
      <c r="G179" s="118"/>
      <c r="H179" s="118"/>
      <c r="I179" s="44"/>
      <c r="J179" s="44"/>
      <c r="K179" s="44"/>
      <c r="L179" s="44"/>
      <c r="M179" s="44"/>
      <c r="N179" s="44"/>
      <c r="O179" s="44"/>
      <c r="P179" s="44"/>
      <c r="Q179" s="44"/>
      <c r="R179" s="44"/>
      <c r="S179" s="44"/>
      <c r="T179" s="44"/>
      <c r="U179" s="44"/>
      <c r="V179" s="44"/>
      <c r="W179" s="44"/>
      <c r="X179" s="44"/>
      <c r="Y179" s="44"/>
      <c r="Z179" s="44"/>
      <c r="AA179" s="44"/>
      <c r="AB179" s="44"/>
    </row>
    <row r="180" spans="1:28" ht="40.5" customHeight="1">
      <c r="A180" s="44"/>
      <c r="B180" s="44"/>
      <c r="C180" s="44"/>
      <c r="D180" s="118"/>
      <c r="E180" s="118"/>
      <c r="F180" s="118"/>
      <c r="G180" s="118"/>
      <c r="H180" s="118"/>
      <c r="I180" s="44"/>
      <c r="J180" s="44"/>
      <c r="K180" s="44"/>
      <c r="L180" s="44"/>
      <c r="M180" s="44"/>
      <c r="N180" s="44"/>
      <c r="O180" s="44"/>
      <c r="P180" s="44"/>
      <c r="Q180" s="44"/>
      <c r="R180" s="44"/>
      <c r="S180" s="44"/>
      <c r="T180" s="44"/>
      <c r="U180" s="44"/>
      <c r="V180" s="44"/>
      <c r="W180" s="44"/>
      <c r="X180" s="44"/>
      <c r="Y180" s="44"/>
      <c r="Z180" s="44"/>
      <c r="AA180" s="44"/>
      <c r="AB180" s="44"/>
    </row>
    <row r="181" spans="1:28" ht="40.5" customHeight="1">
      <c r="A181" s="44"/>
      <c r="B181" s="44"/>
      <c r="C181" s="44"/>
      <c r="D181" s="118"/>
      <c r="E181" s="118"/>
      <c r="F181" s="118"/>
      <c r="G181" s="118"/>
      <c r="H181" s="118"/>
      <c r="I181" s="44"/>
      <c r="J181" s="44"/>
      <c r="K181" s="44"/>
      <c r="L181" s="44"/>
      <c r="M181" s="44"/>
      <c r="N181" s="44"/>
      <c r="O181" s="44"/>
      <c r="P181" s="44"/>
      <c r="Q181" s="44"/>
      <c r="R181" s="44"/>
      <c r="S181" s="44"/>
      <c r="T181" s="44"/>
      <c r="U181" s="44"/>
      <c r="V181" s="44"/>
      <c r="W181" s="44"/>
      <c r="X181" s="44"/>
      <c r="Y181" s="44"/>
      <c r="Z181" s="44"/>
      <c r="AA181" s="44"/>
      <c r="AB181" s="44"/>
    </row>
    <row r="182" spans="1:28" ht="40.5" customHeight="1">
      <c r="A182" s="44"/>
      <c r="B182" s="44"/>
      <c r="C182" s="44"/>
      <c r="D182" s="118"/>
      <c r="E182" s="118"/>
      <c r="F182" s="118"/>
      <c r="G182" s="118"/>
      <c r="H182" s="118"/>
      <c r="I182" s="44"/>
      <c r="J182" s="44"/>
      <c r="K182" s="44"/>
      <c r="L182" s="44"/>
      <c r="M182" s="44"/>
      <c r="N182" s="44"/>
      <c r="O182" s="44"/>
      <c r="P182" s="44"/>
      <c r="Q182" s="44"/>
      <c r="R182" s="44"/>
      <c r="S182" s="44"/>
      <c r="T182" s="44"/>
      <c r="U182" s="44"/>
      <c r="V182" s="44"/>
      <c r="W182" s="44"/>
      <c r="X182" s="44"/>
      <c r="Y182" s="44"/>
      <c r="Z182" s="44"/>
      <c r="AA182" s="44"/>
      <c r="AB182" s="44"/>
    </row>
    <row r="183" spans="1:28" ht="40.5" customHeight="1">
      <c r="A183" s="44"/>
      <c r="B183" s="44"/>
      <c r="C183" s="44"/>
      <c r="D183" s="118"/>
      <c r="E183" s="118"/>
      <c r="F183" s="118"/>
      <c r="G183" s="118"/>
      <c r="H183" s="118"/>
      <c r="I183" s="44"/>
      <c r="J183" s="44"/>
      <c r="K183" s="44"/>
      <c r="L183" s="44"/>
      <c r="M183" s="44"/>
      <c r="N183" s="44"/>
      <c r="O183" s="44"/>
      <c r="P183" s="44"/>
      <c r="Q183" s="44"/>
      <c r="R183" s="44"/>
      <c r="S183" s="44"/>
      <c r="T183" s="44"/>
      <c r="U183" s="44"/>
      <c r="V183" s="44"/>
      <c r="W183" s="44"/>
      <c r="X183" s="44"/>
      <c r="Y183" s="44"/>
      <c r="Z183" s="44"/>
      <c r="AA183" s="44"/>
      <c r="AB183" s="44"/>
    </row>
    <row r="184" spans="1:28" ht="40.5" customHeight="1">
      <c r="A184" s="44"/>
      <c r="B184" s="44"/>
      <c r="C184" s="44"/>
      <c r="D184" s="118"/>
      <c r="E184" s="118"/>
      <c r="F184" s="118"/>
      <c r="G184" s="118"/>
      <c r="H184" s="118"/>
      <c r="I184" s="44"/>
      <c r="J184" s="44"/>
      <c r="K184" s="44"/>
      <c r="L184" s="44"/>
      <c r="M184" s="44"/>
      <c r="N184" s="44"/>
      <c r="O184" s="44"/>
      <c r="P184" s="44"/>
      <c r="Q184" s="44"/>
      <c r="R184" s="44"/>
      <c r="S184" s="44"/>
      <c r="T184" s="44"/>
      <c r="U184" s="44"/>
      <c r="V184" s="44"/>
      <c r="W184" s="44"/>
      <c r="X184" s="44"/>
      <c r="Y184" s="44"/>
      <c r="Z184" s="44"/>
      <c r="AA184" s="44"/>
      <c r="AB184" s="44"/>
    </row>
    <row r="185" spans="1:28" ht="40.5" customHeight="1">
      <c r="A185" s="44"/>
      <c r="B185" s="44"/>
      <c r="C185" s="44"/>
      <c r="D185" s="118"/>
      <c r="E185" s="118"/>
      <c r="F185" s="118"/>
      <c r="G185" s="118"/>
      <c r="H185" s="118"/>
      <c r="I185" s="44"/>
      <c r="J185" s="44"/>
      <c r="K185" s="44"/>
      <c r="L185" s="44"/>
      <c r="M185" s="44"/>
      <c r="N185" s="44"/>
      <c r="O185" s="44"/>
      <c r="P185" s="44"/>
      <c r="Q185" s="44"/>
      <c r="R185" s="44"/>
      <c r="S185" s="44"/>
      <c r="T185" s="44"/>
      <c r="U185" s="44"/>
      <c r="V185" s="44"/>
      <c r="W185" s="44"/>
      <c r="X185" s="44"/>
      <c r="Y185" s="44"/>
      <c r="Z185" s="44"/>
      <c r="AA185" s="44"/>
      <c r="AB185" s="44"/>
    </row>
    <row r="186" spans="1:28" ht="40.5" customHeight="1">
      <c r="A186" s="44"/>
      <c r="B186" s="44"/>
      <c r="C186" s="44"/>
      <c r="D186" s="118"/>
      <c r="E186" s="118"/>
      <c r="F186" s="118"/>
      <c r="G186" s="118"/>
      <c r="H186" s="118"/>
      <c r="I186" s="44"/>
      <c r="J186" s="44"/>
      <c r="K186" s="44"/>
      <c r="L186" s="44"/>
      <c r="M186" s="44"/>
      <c r="N186" s="44"/>
      <c r="O186" s="44"/>
      <c r="P186" s="44"/>
      <c r="Q186" s="44"/>
      <c r="R186" s="44"/>
      <c r="S186" s="44"/>
      <c r="T186" s="44"/>
      <c r="U186" s="44"/>
      <c r="V186" s="44"/>
      <c r="W186" s="44"/>
      <c r="X186" s="44"/>
      <c r="Y186" s="44"/>
      <c r="Z186" s="44"/>
      <c r="AA186" s="44"/>
      <c r="AB186" s="44"/>
    </row>
    <row r="187" spans="1:28" ht="40.5" customHeight="1">
      <c r="A187" s="44"/>
      <c r="B187" s="44"/>
      <c r="C187" s="44"/>
      <c r="D187" s="118"/>
      <c r="E187" s="118"/>
      <c r="F187" s="118"/>
      <c r="G187" s="118"/>
      <c r="H187" s="118"/>
      <c r="I187" s="44"/>
      <c r="J187" s="44"/>
      <c r="K187" s="44"/>
      <c r="L187" s="44"/>
      <c r="M187" s="44"/>
      <c r="N187" s="44"/>
      <c r="O187" s="44"/>
      <c r="P187" s="44"/>
      <c r="Q187" s="44"/>
      <c r="R187" s="44"/>
      <c r="S187" s="44"/>
      <c r="T187" s="44"/>
      <c r="U187" s="44"/>
      <c r="V187" s="44"/>
      <c r="W187" s="44"/>
      <c r="X187" s="44"/>
      <c r="Y187" s="44"/>
      <c r="Z187" s="44"/>
      <c r="AA187" s="44"/>
      <c r="AB187" s="44"/>
    </row>
    <row r="188" spans="1:28" ht="40.5" customHeight="1">
      <c r="A188" s="44"/>
      <c r="B188" s="44"/>
      <c r="C188" s="44"/>
      <c r="D188" s="118"/>
      <c r="E188" s="118"/>
      <c r="F188" s="118"/>
      <c r="G188" s="118"/>
      <c r="H188" s="118"/>
      <c r="I188" s="44"/>
      <c r="J188" s="44"/>
      <c r="K188" s="44"/>
      <c r="L188" s="44"/>
      <c r="M188" s="44"/>
      <c r="N188" s="44"/>
      <c r="O188" s="44"/>
      <c r="P188" s="44"/>
      <c r="Q188" s="44"/>
      <c r="R188" s="44"/>
      <c r="S188" s="44"/>
      <c r="T188" s="44"/>
      <c r="U188" s="44"/>
      <c r="V188" s="44"/>
      <c r="W188" s="44"/>
      <c r="X188" s="44"/>
      <c r="Y188" s="44"/>
      <c r="Z188" s="44"/>
      <c r="AA188" s="44"/>
      <c r="AB188" s="44"/>
    </row>
    <row r="189" spans="1:28" ht="40.5" customHeight="1">
      <c r="A189" s="44"/>
      <c r="B189" s="44"/>
      <c r="C189" s="44"/>
      <c r="D189" s="118"/>
      <c r="E189" s="118"/>
      <c r="F189" s="118"/>
      <c r="G189" s="118"/>
      <c r="H189" s="118"/>
      <c r="I189" s="44"/>
      <c r="J189" s="44"/>
      <c r="K189" s="44"/>
      <c r="L189" s="44"/>
      <c r="M189" s="44"/>
      <c r="N189" s="44"/>
      <c r="O189" s="44"/>
      <c r="P189" s="44"/>
      <c r="Q189" s="44"/>
      <c r="R189" s="44"/>
      <c r="S189" s="44"/>
      <c r="T189" s="44"/>
      <c r="U189" s="44"/>
      <c r="V189" s="44"/>
      <c r="W189" s="44"/>
      <c r="X189" s="44"/>
      <c r="Y189" s="44"/>
      <c r="Z189" s="44"/>
      <c r="AA189" s="44"/>
      <c r="AB189" s="44"/>
    </row>
    <row r="190" spans="1:28" ht="40.5" customHeight="1">
      <c r="A190" s="44"/>
      <c r="B190" s="44"/>
      <c r="C190" s="44"/>
      <c r="D190" s="118"/>
      <c r="E190" s="118"/>
      <c r="F190" s="118"/>
      <c r="G190" s="118"/>
      <c r="H190" s="118"/>
      <c r="I190" s="44"/>
      <c r="J190" s="44"/>
      <c r="K190" s="44"/>
      <c r="L190" s="44"/>
      <c r="M190" s="44"/>
      <c r="N190" s="44"/>
      <c r="O190" s="44"/>
      <c r="P190" s="44"/>
      <c r="Q190" s="44"/>
      <c r="R190" s="44"/>
      <c r="S190" s="44"/>
      <c r="T190" s="44"/>
      <c r="U190" s="44"/>
      <c r="V190" s="44"/>
      <c r="W190" s="44"/>
      <c r="X190" s="44"/>
      <c r="Y190" s="44"/>
      <c r="Z190" s="44"/>
      <c r="AA190" s="44"/>
      <c r="AB190" s="44"/>
    </row>
    <row r="191" spans="1:28" ht="40.5" customHeight="1">
      <c r="A191" s="44"/>
      <c r="B191" s="44"/>
      <c r="C191" s="44"/>
      <c r="D191" s="118"/>
      <c r="E191" s="118"/>
      <c r="F191" s="118"/>
      <c r="G191" s="118"/>
      <c r="H191" s="118"/>
      <c r="I191" s="44"/>
      <c r="J191" s="44"/>
      <c r="K191" s="44"/>
      <c r="L191" s="44"/>
      <c r="M191" s="44"/>
      <c r="N191" s="44"/>
      <c r="O191" s="44"/>
      <c r="P191" s="44"/>
      <c r="Q191" s="44"/>
      <c r="R191" s="44"/>
      <c r="S191" s="44"/>
      <c r="T191" s="44"/>
      <c r="U191" s="44"/>
      <c r="V191" s="44"/>
      <c r="W191" s="44"/>
      <c r="X191" s="44"/>
      <c r="Y191" s="44"/>
      <c r="Z191" s="44"/>
      <c r="AA191" s="44"/>
      <c r="AB191" s="44"/>
    </row>
    <row r="192" spans="1:28" ht="40.5" customHeight="1">
      <c r="A192" s="44"/>
      <c r="B192" s="44"/>
      <c r="C192" s="44"/>
      <c r="D192" s="118"/>
      <c r="E192" s="118"/>
      <c r="F192" s="118"/>
      <c r="G192" s="118"/>
      <c r="H192" s="118"/>
      <c r="I192" s="44"/>
      <c r="J192" s="44"/>
      <c r="K192" s="44"/>
      <c r="L192" s="44"/>
      <c r="M192" s="44"/>
      <c r="N192" s="44"/>
      <c r="O192" s="44"/>
      <c r="P192" s="44"/>
      <c r="Q192" s="44"/>
      <c r="R192" s="44"/>
      <c r="S192" s="44"/>
      <c r="T192" s="44"/>
      <c r="U192" s="44"/>
      <c r="V192" s="44"/>
      <c r="W192" s="44"/>
      <c r="X192" s="44"/>
      <c r="Y192" s="44"/>
      <c r="Z192" s="44"/>
      <c r="AA192" s="44"/>
      <c r="AB192" s="44"/>
    </row>
    <row r="193" spans="1:28" ht="40.5" customHeight="1">
      <c r="A193" s="44"/>
      <c r="B193" s="44"/>
      <c r="C193" s="44"/>
      <c r="D193" s="118"/>
      <c r="E193" s="118"/>
      <c r="F193" s="118"/>
      <c r="G193" s="118"/>
      <c r="H193" s="118"/>
      <c r="I193" s="44"/>
      <c r="J193" s="44"/>
      <c r="K193" s="44"/>
      <c r="L193" s="44"/>
      <c r="M193" s="44"/>
      <c r="N193" s="44"/>
      <c r="O193" s="44"/>
      <c r="P193" s="44"/>
      <c r="Q193" s="44"/>
      <c r="R193" s="44"/>
      <c r="S193" s="44"/>
      <c r="T193" s="44"/>
      <c r="U193" s="44"/>
      <c r="V193" s="44"/>
      <c r="W193" s="44"/>
      <c r="X193" s="44"/>
      <c r="Y193" s="44"/>
      <c r="Z193" s="44"/>
      <c r="AA193" s="44"/>
      <c r="AB193" s="44"/>
    </row>
    <row r="194" spans="1:28" ht="40.5" customHeight="1">
      <c r="A194" s="44"/>
      <c r="B194" s="44"/>
      <c r="C194" s="44"/>
      <c r="D194" s="118"/>
      <c r="E194" s="118"/>
      <c r="F194" s="118"/>
      <c r="G194" s="118"/>
      <c r="H194" s="118"/>
      <c r="I194" s="44"/>
      <c r="J194" s="44"/>
      <c r="K194" s="44"/>
      <c r="L194" s="44"/>
      <c r="M194" s="44"/>
      <c r="N194" s="44"/>
      <c r="O194" s="44"/>
      <c r="P194" s="44"/>
      <c r="Q194" s="44"/>
      <c r="R194" s="44"/>
      <c r="S194" s="44"/>
      <c r="T194" s="44"/>
      <c r="U194" s="44"/>
      <c r="V194" s="44"/>
      <c r="W194" s="44"/>
      <c r="X194" s="44"/>
      <c r="Y194" s="44"/>
      <c r="Z194" s="44"/>
      <c r="AA194" s="44"/>
      <c r="AB194" s="44"/>
    </row>
    <row r="195" spans="1:28" ht="40.5" customHeight="1">
      <c r="A195" s="44"/>
      <c r="B195" s="44"/>
      <c r="C195" s="44"/>
      <c r="D195" s="118"/>
      <c r="E195" s="118"/>
      <c r="F195" s="118"/>
      <c r="G195" s="118"/>
      <c r="H195" s="118"/>
      <c r="I195" s="44"/>
      <c r="J195" s="44"/>
      <c r="K195" s="44"/>
      <c r="L195" s="44"/>
      <c r="M195" s="44"/>
      <c r="N195" s="44"/>
      <c r="O195" s="44"/>
      <c r="P195" s="44"/>
      <c r="Q195" s="44"/>
      <c r="R195" s="44"/>
      <c r="S195" s="44"/>
      <c r="T195" s="44"/>
      <c r="U195" s="44"/>
      <c r="V195" s="44"/>
      <c r="W195" s="44"/>
      <c r="X195" s="44"/>
      <c r="Y195" s="44"/>
      <c r="Z195" s="44"/>
      <c r="AA195" s="44"/>
      <c r="AB195" s="44"/>
    </row>
    <row r="196" spans="1:28" ht="40.5" customHeight="1">
      <c r="A196" s="44"/>
      <c r="B196" s="44"/>
      <c r="C196" s="44"/>
      <c r="D196" s="118"/>
      <c r="E196" s="118"/>
      <c r="F196" s="118"/>
      <c r="G196" s="118"/>
      <c r="H196" s="118"/>
      <c r="I196" s="44"/>
      <c r="J196" s="44"/>
      <c r="K196" s="44"/>
      <c r="L196" s="44"/>
      <c r="M196" s="44"/>
      <c r="N196" s="44"/>
      <c r="O196" s="44"/>
      <c r="P196" s="44"/>
      <c r="Q196" s="44"/>
      <c r="R196" s="44"/>
      <c r="S196" s="44"/>
      <c r="T196" s="44"/>
      <c r="U196" s="44"/>
      <c r="V196" s="44"/>
      <c r="W196" s="44"/>
      <c r="X196" s="44"/>
      <c r="Y196" s="44"/>
      <c r="Z196" s="44"/>
      <c r="AA196" s="44"/>
      <c r="AB196" s="44"/>
    </row>
    <row r="197" spans="1:28" ht="40.5" customHeight="1">
      <c r="A197" s="44"/>
      <c r="B197" s="44"/>
      <c r="C197" s="44"/>
      <c r="D197" s="118"/>
      <c r="E197" s="118"/>
      <c r="F197" s="118"/>
      <c r="G197" s="118"/>
      <c r="H197" s="118"/>
      <c r="I197" s="44"/>
      <c r="J197" s="44"/>
      <c r="K197" s="44"/>
      <c r="L197" s="44"/>
      <c r="M197" s="44"/>
      <c r="N197" s="44"/>
      <c r="O197" s="44"/>
      <c r="P197" s="44"/>
      <c r="Q197" s="44"/>
      <c r="R197" s="44"/>
      <c r="S197" s="44"/>
      <c r="T197" s="44"/>
      <c r="U197" s="44"/>
      <c r="V197" s="44"/>
      <c r="W197" s="44"/>
      <c r="X197" s="44"/>
      <c r="Y197" s="44"/>
      <c r="Z197" s="44"/>
      <c r="AA197" s="44"/>
      <c r="AB197" s="44"/>
    </row>
    <row r="198" spans="1:28" ht="40.5" customHeight="1">
      <c r="A198" s="44"/>
      <c r="B198" s="44"/>
      <c r="C198" s="44"/>
      <c r="D198" s="118"/>
      <c r="E198" s="118"/>
      <c r="F198" s="118"/>
      <c r="G198" s="118"/>
      <c r="H198" s="118"/>
      <c r="I198" s="44"/>
      <c r="J198" s="44"/>
      <c r="K198" s="44"/>
      <c r="L198" s="44"/>
      <c r="M198" s="44"/>
      <c r="N198" s="44"/>
      <c r="O198" s="44"/>
      <c r="P198" s="44"/>
      <c r="Q198" s="44"/>
      <c r="R198" s="44"/>
      <c r="S198" s="44"/>
      <c r="T198" s="44"/>
      <c r="U198" s="44"/>
      <c r="V198" s="44"/>
      <c r="W198" s="44"/>
      <c r="X198" s="44"/>
      <c r="Y198" s="44"/>
      <c r="Z198" s="44"/>
      <c r="AA198" s="44"/>
      <c r="AB198" s="44"/>
    </row>
    <row r="199" spans="1:28" ht="40.5" customHeight="1">
      <c r="A199" s="44"/>
      <c r="B199" s="44"/>
      <c r="C199" s="44"/>
      <c r="D199" s="118"/>
      <c r="E199" s="118"/>
      <c r="F199" s="118"/>
      <c r="G199" s="118"/>
      <c r="H199" s="118"/>
      <c r="I199" s="44"/>
      <c r="J199" s="44"/>
      <c r="K199" s="44"/>
      <c r="L199" s="44"/>
      <c r="M199" s="44"/>
      <c r="N199" s="44"/>
      <c r="O199" s="44"/>
      <c r="P199" s="44"/>
      <c r="Q199" s="44"/>
      <c r="R199" s="44"/>
      <c r="S199" s="44"/>
      <c r="T199" s="44"/>
      <c r="U199" s="44"/>
      <c r="V199" s="44"/>
      <c r="W199" s="44"/>
      <c r="X199" s="44"/>
      <c r="Y199" s="44"/>
      <c r="Z199" s="44"/>
      <c r="AA199" s="44"/>
      <c r="AB199" s="44"/>
    </row>
    <row r="200" spans="1:28" ht="40.5" customHeight="1">
      <c r="A200" s="44"/>
      <c r="B200" s="44"/>
      <c r="C200" s="44"/>
      <c r="D200" s="118"/>
      <c r="E200" s="118"/>
      <c r="F200" s="118"/>
      <c r="G200" s="118"/>
      <c r="H200" s="118"/>
      <c r="I200" s="44"/>
      <c r="J200" s="44"/>
      <c r="K200" s="44"/>
      <c r="L200" s="44"/>
      <c r="M200" s="44"/>
      <c r="N200" s="44"/>
      <c r="O200" s="44"/>
      <c r="P200" s="44"/>
      <c r="Q200" s="44"/>
      <c r="R200" s="44"/>
      <c r="S200" s="44"/>
      <c r="T200" s="44"/>
      <c r="U200" s="44"/>
      <c r="V200" s="44"/>
      <c r="W200" s="44"/>
      <c r="X200" s="44"/>
      <c r="Y200" s="44"/>
      <c r="Z200" s="44"/>
      <c r="AA200" s="44"/>
      <c r="AB200" s="44"/>
    </row>
    <row r="201" spans="1:28" ht="40.5" customHeight="1">
      <c r="A201" s="44"/>
      <c r="B201" s="44"/>
      <c r="C201" s="44"/>
      <c r="D201" s="118"/>
      <c r="E201" s="118"/>
      <c r="F201" s="118"/>
      <c r="G201" s="118"/>
      <c r="H201" s="118"/>
      <c r="I201" s="44"/>
      <c r="J201" s="44"/>
      <c r="K201" s="44"/>
      <c r="L201" s="44"/>
      <c r="M201" s="44"/>
      <c r="N201" s="44"/>
      <c r="O201" s="44"/>
      <c r="P201" s="44"/>
      <c r="Q201" s="44"/>
      <c r="R201" s="44"/>
      <c r="S201" s="44"/>
      <c r="T201" s="44"/>
      <c r="U201" s="44"/>
      <c r="V201" s="44"/>
      <c r="W201" s="44"/>
      <c r="X201" s="44"/>
      <c r="Y201" s="44"/>
      <c r="Z201" s="44"/>
      <c r="AA201" s="44"/>
      <c r="AB201" s="44"/>
    </row>
    <row r="202" spans="1:28" ht="40.5" customHeight="1">
      <c r="A202" s="44"/>
      <c r="B202" s="44"/>
      <c r="C202" s="44"/>
      <c r="D202" s="118"/>
      <c r="E202" s="118"/>
      <c r="F202" s="118"/>
      <c r="G202" s="118"/>
      <c r="H202" s="118"/>
      <c r="I202" s="44"/>
      <c r="J202" s="44"/>
      <c r="K202" s="44"/>
      <c r="L202" s="44"/>
      <c r="M202" s="44"/>
      <c r="N202" s="44"/>
      <c r="O202" s="44"/>
      <c r="P202" s="44"/>
      <c r="Q202" s="44"/>
      <c r="R202" s="44"/>
      <c r="S202" s="44"/>
      <c r="T202" s="44"/>
      <c r="U202" s="44"/>
      <c r="V202" s="44"/>
      <c r="W202" s="44"/>
      <c r="X202" s="44"/>
      <c r="Y202" s="44"/>
      <c r="Z202" s="44"/>
      <c r="AA202" s="44"/>
      <c r="AB202" s="44"/>
    </row>
    <row r="203" spans="1:28" ht="40.5" customHeight="1">
      <c r="A203" s="44"/>
      <c r="B203" s="44"/>
      <c r="C203" s="44"/>
      <c r="D203" s="118"/>
      <c r="E203" s="118"/>
      <c r="F203" s="118"/>
      <c r="G203" s="118"/>
      <c r="H203" s="118"/>
      <c r="I203" s="44"/>
      <c r="J203" s="44"/>
      <c r="K203" s="44"/>
      <c r="L203" s="44"/>
      <c r="M203" s="44"/>
      <c r="N203" s="44"/>
      <c r="O203" s="44"/>
      <c r="P203" s="44"/>
      <c r="Q203" s="44"/>
      <c r="R203" s="44"/>
      <c r="S203" s="44"/>
      <c r="T203" s="44"/>
      <c r="U203" s="44"/>
      <c r="V203" s="44"/>
      <c r="W203" s="44"/>
      <c r="X203" s="44"/>
      <c r="Y203" s="44"/>
      <c r="Z203" s="44"/>
      <c r="AA203" s="44"/>
      <c r="AB203" s="44"/>
    </row>
    <row r="204" spans="1:28" ht="40.5" customHeight="1">
      <c r="A204" s="44"/>
      <c r="B204" s="44"/>
      <c r="C204" s="44"/>
      <c r="D204" s="118"/>
      <c r="E204" s="118"/>
      <c r="F204" s="118"/>
      <c r="G204" s="118"/>
      <c r="H204" s="118"/>
      <c r="I204" s="44"/>
      <c r="J204" s="44"/>
      <c r="K204" s="44"/>
      <c r="L204" s="44"/>
      <c r="M204" s="44"/>
      <c r="N204" s="44"/>
      <c r="O204" s="44"/>
      <c r="P204" s="44"/>
      <c r="Q204" s="44"/>
      <c r="R204" s="44"/>
      <c r="S204" s="44"/>
      <c r="T204" s="44"/>
      <c r="U204" s="44"/>
      <c r="V204" s="44"/>
      <c r="W204" s="44"/>
      <c r="X204" s="44"/>
      <c r="Y204" s="44"/>
      <c r="Z204" s="44"/>
      <c r="AA204" s="44"/>
      <c r="AB204" s="44"/>
    </row>
    <row r="205" spans="1:28" ht="40.5" customHeight="1">
      <c r="A205" s="44"/>
      <c r="B205" s="44"/>
      <c r="C205" s="44"/>
      <c r="D205" s="118"/>
      <c r="E205" s="118"/>
      <c r="F205" s="118"/>
      <c r="G205" s="118"/>
      <c r="H205" s="118"/>
      <c r="I205" s="44"/>
      <c r="J205" s="44"/>
      <c r="K205" s="44"/>
      <c r="L205" s="44"/>
      <c r="M205" s="44"/>
      <c r="N205" s="44"/>
      <c r="O205" s="44"/>
      <c r="P205" s="44"/>
      <c r="Q205" s="44"/>
      <c r="R205" s="44"/>
      <c r="S205" s="44"/>
      <c r="T205" s="44"/>
      <c r="U205" s="44"/>
      <c r="V205" s="44"/>
      <c r="W205" s="44"/>
      <c r="X205" s="44"/>
      <c r="Y205" s="44"/>
      <c r="Z205" s="44"/>
      <c r="AA205" s="44"/>
      <c r="AB205" s="44"/>
    </row>
    <row r="206" spans="1:28" ht="40.5" customHeight="1">
      <c r="A206" s="44"/>
      <c r="B206" s="44"/>
      <c r="C206" s="44"/>
      <c r="D206" s="118"/>
      <c r="E206" s="118"/>
      <c r="F206" s="118"/>
      <c r="G206" s="118"/>
      <c r="H206" s="118"/>
      <c r="I206" s="44"/>
      <c r="J206" s="44"/>
      <c r="K206" s="44"/>
      <c r="L206" s="44"/>
      <c r="M206" s="44"/>
      <c r="N206" s="44"/>
      <c r="O206" s="44"/>
      <c r="P206" s="44"/>
      <c r="Q206" s="44"/>
      <c r="R206" s="44"/>
      <c r="S206" s="44"/>
      <c r="T206" s="44"/>
      <c r="U206" s="44"/>
      <c r="V206" s="44"/>
      <c r="W206" s="44"/>
      <c r="X206" s="44"/>
      <c r="Y206" s="44"/>
      <c r="Z206" s="44"/>
      <c r="AA206" s="44"/>
      <c r="AB206" s="44"/>
    </row>
    <row r="207" spans="1:28" ht="40.5" customHeight="1">
      <c r="A207" s="44"/>
      <c r="B207" s="44"/>
      <c r="C207" s="44"/>
      <c r="D207" s="118"/>
      <c r="E207" s="118"/>
      <c r="F207" s="118"/>
      <c r="G207" s="118"/>
      <c r="H207" s="118"/>
      <c r="I207" s="44"/>
      <c r="J207" s="44"/>
      <c r="K207" s="44"/>
      <c r="L207" s="44"/>
      <c r="M207" s="44"/>
      <c r="N207" s="44"/>
      <c r="O207" s="44"/>
      <c r="P207" s="44"/>
      <c r="Q207" s="44"/>
      <c r="R207" s="44"/>
      <c r="S207" s="44"/>
      <c r="T207" s="44"/>
      <c r="U207" s="44"/>
      <c r="V207" s="44"/>
      <c r="W207" s="44"/>
      <c r="X207" s="44"/>
      <c r="Y207" s="44"/>
      <c r="Z207" s="44"/>
      <c r="AA207" s="44"/>
      <c r="AB207" s="44"/>
    </row>
    <row r="208" spans="1:28" ht="40.5" customHeight="1">
      <c r="A208" s="44"/>
      <c r="B208" s="44"/>
      <c r="C208" s="44"/>
      <c r="D208" s="118"/>
      <c r="E208" s="118"/>
      <c r="F208" s="118"/>
      <c r="G208" s="118"/>
      <c r="H208" s="118"/>
      <c r="I208" s="44"/>
      <c r="J208" s="44"/>
      <c r="K208" s="44"/>
      <c r="L208" s="44"/>
      <c r="M208" s="44"/>
      <c r="N208" s="44"/>
      <c r="O208" s="44"/>
      <c r="P208" s="44"/>
      <c r="Q208" s="44"/>
      <c r="R208" s="44"/>
      <c r="S208" s="44"/>
      <c r="T208" s="44"/>
      <c r="U208" s="44"/>
      <c r="V208" s="44"/>
      <c r="W208" s="44"/>
      <c r="X208" s="44"/>
      <c r="Y208" s="44"/>
      <c r="Z208" s="44"/>
      <c r="AA208" s="44"/>
      <c r="AB208" s="44"/>
    </row>
    <row r="209" spans="1:28" ht="40.5" customHeight="1">
      <c r="A209" s="44"/>
      <c r="B209" s="44"/>
      <c r="C209" s="44"/>
      <c r="D209" s="118"/>
      <c r="E209" s="118"/>
      <c r="F209" s="118"/>
      <c r="G209" s="118"/>
      <c r="H209" s="118"/>
      <c r="I209" s="44"/>
      <c r="J209" s="44"/>
      <c r="K209" s="44"/>
      <c r="L209" s="44"/>
      <c r="M209" s="44"/>
      <c r="N209" s="44"/>
      <c r="O209" s="44"/>
      <c r="P209" s="44"/>
      <c r="Q209" s="44"/>
      <c r="R209" s="44"/>
      <c r="S209" s="44"/>
      <c r="T209" s="44"/>
      <c r="U209" s="44"/>
      <c r="V209" s="44"/>
      <c r="W209" s="44"/>
      <c r="X209" s="44"/>
      <c r="Y209" s="44"/>
      <c r="Z209" s="44"/>
      <c r="AA209" s="44"/>
      <c r="AB209" s="44"/>
    </row>
    <row r="210" spans="1:28" ht="40.5" customHeight="1">
      <c r="A210" s="44"/>
      <c r="B210" s="44"/>
      <c r="C210" s="44"/>
      <c r="D210" s="118"/>
      <c r="E210" s="118"/>
      <c r="F210" s="118"/>
      <c r="G210" s="118"/>
      <c r="H210" s="118"/>
      <c r="I210" s="44"/>
      <c r="J210" s="44"/>
      <c r="K210" s="44"/>
      <c r="L210" s="44"/>
      <c r="M210" s="44"/>
      <c r="N210" s="44"/>
      <c r="O210" s="44"/>
      <c r="P210" s="44"/>
      <c r="Q210" s="44"/>
      <c r="R210" s="44"/>
      <c r="S210" s="44"/>
      <c r="T210" s="44"/>
      <c r="U210" s="44"/>
      <c r="V210" s="44"/>
      <c r="W210" s="44"/>
      <c r="X210" s="44"/>
      <c r="Y210" s="44"/>
      <c r="Z210" s="44"/>
      <c r="AA210" s="44"/>
      <c r="AB210" s="44"/>
    </row>
    <row r="211" spans="1:28" ht="40.5" customHeight="1">
      <c r="A211" s="44"/>
      <c r="B211" s="44"/>
      <c r="C211" s="44"/>
      <c r="D211" s="118"/>
      <c r="E211" s="118"/>
      <c r="F211" s="118"/>
      <c r="G211" s="118"/>
      <c r="H211" s="118"/>
      <c r="I211" s="44"/>
      <c r="J211" s="44"/>
      <c r="K211" s="44"/>
      <c r="L211" s="44"/>
      <c r="M211" s="44"/>
      <c r="N211" s="44"/>
      <c r="O211" s="44"/>
      <c r="P211" s="44"/>
      <c r="Q211" s="44"/>
      <c r="R211" s="44"/>
      <c r="S211" s="44"/>
      <c r="T211" s="44"/>
      <c r="U211" s="44"/>
      <c r="V211" s="44"/>
      <c r="W211" s="44"/>
      <c r="X211" s="44"/>
      <c r="Y211" s="44"/>
      <c r="Z211" s="44"/>
      <c r="AA211" s="44"/>
      <c r="AB211" s="44"/>
    </row>
    <row r="212" spans="1:28" ht="40.5" customHeight="1">
      <c r="A212" s="44"/>
      <c r="B212" s="44"/>
      <c r="C212" s="44"/>
      <c r="D212" s="118"/>
      <c r="E212" s="118"/>
      <c r="F212" s="118"/>
      <c r="G212" s="118"/>
      <c r="H212" s="118"/>
      <c r="I212" s="44"/>
      <c r="J212" s="44"/>
      <c r="K212" s="44"/>
      <c r="L212" s="44"/>
      <c r="M212" s="44"/>
      <c r="N212" s="44"/>
      <c r="O212" s="44"/>
      <c r="P212" s="44"/>
      <c r="Q212" s="44"/>
      <c r="R212" s="44"/>
      <c r="S212" s="44"/>
      <c r="T212" s="44"/>
      <c r="U212" s="44"/>
      <c r="V212" s="44"/>
      <c r="W212" s="44"/>
      <c r="X212" s="44"/>
      <c r="Y212" s="44"/>
      <c r="Z212" s="44"/>
      <c r="AA212" s="44"/>
      <c r="AB212" s="44"/>
    </row>
    <row r="213" spans="1:28" ht="40.5" customHeight="1">
      <c r="A213" s="44"/>
      <c r="B213" s="44"/>
      <c r="C213" s="44"/>
      <c r="D213" s="118"/>
      <c r="E213" s="118"/>
      <c r="F213" s="118"/>
      <c r="G213" s="118"/>
      <c r="H213" s="118"/>
      <c r="I213" s="44"/>
      <c r="J213" s="44"/>
      <c r="K213" s="44"/>
      <c r="L213" s="44"/>
      <c r="M213" s="44"/>
      <c r="N213" s="44"/>
      <c r="O213" s="44"/>
      <c r="P213" s="44"/>
      <c r="Q213" s="44"/>
      <c r="R213" s="44"/>
      <c r="S213" s="44"/>
      <c r="T213" s="44"/>
      <c r="U213" s="44"/>
      <c r="V213" s="44"/>
      <c r="W213" s="44"/>
      <c r="X213" s="44"/>
      <c r="Y213" s="44"/>
      <c r="Z213" s="44"/>
      <c r="AA213" s="44"/>
      <c r="AB213" s="44"/>
    </row>
    <row r="214" spans="1:28" ht="40.5" customHeight="1">
      <c r="A214" s="44"/>
      <c r="B214" s="44"/>
      <c r="C214" s="44"/>
      <c r="D214" s="118"/>
      <c r="E214" s="118"/>
      <c r="F214" s="118"/>
      <c r="G214" s="118"/>
      <c r="H214" s="118"/>
      <c r="I214" s="44"/>
      <c r="J214" s="44"/>
      <c r="K214" s="44"/>
      <c r="L214" s="44"/>
      <c r="M214" s="44"/>
      <c r="N214" s="44"/>
      <c r="O214" s="44"/>
      <c r="P214" s="44"/>
      <c r="Q214" s="44"/>
      <c r="R214" s="44"/>
      <c r="S214" s="44"/>
      <c r="T214" s="44"/>
      <c r="U214" s="44"/>
      <c r="V214" s="44"/>
      <c r="W214" s="44"/>
      <c r="X214" s="44"/>
      <c r="Y214" s="44"/>
      <c r="Z214" s="44"/>
      <c r="AA214" s="44"/>
      <c r="AB214" s="44"/>
    </row>
    <row r="215" spans="1:28" ht="40.5" customHeight="1">
      <c r="A215" s="44"/>
      <c r="B215" s="44"/>
      <c r="C215" s="44"/>
      <c r="D215" s="118"/>
      <c r="E215" s="118"/>
      <c r="F215" s="118"/>
      <c r="G215" s="118"/>
      <c r="H215" s="118"/>
      <c r="I215" s="44"/>
      <c r="J215" s="44"/>
      <c r="K215" s="44"/>
      <c r="L215" s="44"/>
      <c r="M215" s="44"/>
      <c r="N215" s="44"/>
      <c r="O215" s="44"/>
      <c r="P215" s="44"/>
      <c r="Q215" s="44"/>
      <c r="R215" s="44"/>
      <c r="S215" s="44"/>
      <c r="T215" s="44"/>
      <c r="U215" s="44"/>
      <c r="V215" s="44"/>
      <c r="W215" s="44"/>
      <c r="X215" s="44"/>
      <c r="Y215" s="44"/>
      <c r="Z215" s="44"/>
      <c r="AA215" s="44"/>
      <c r="AB215" s="44"/>
    </row>
    <row r="216" spans="1:28" ht="15.75" customHeight="1">
      <c r="R216" s="10"/>
      <c r="S216" s="10"/>
    </row>
    <row r="217" spans="1:28" ht="15.75" customHeight="1">
      <c r="R217" s="10"/>
      <c r="S217" s="10"/>
    </row>
    <row r="218" spans="1:28" ht="15.75" customHeight="1">
      <c r="R218" s="10"/>
      <c r="S218" s="10"/>
    </row>
    <row r="219" spans="1:28" ht="15.75" customHeight="1">
      <c r="R219" s="10"/>
      <c r="S219" s="10"/>
    </row>
    <row r="220" spans="1:28" ht="15.75" customHeight="1">
      <c r="R220" s="10"/>
      <c r="S220" s="10"/>
    </row>
    <row r="221" spans="1:28" ht="15.75" customHeight="1">
      <c r="R221" s="10"/>
      <c r="S221" s="10"/>
    </row>
    <row r="222" spans="1:28" ht="15.75" customHeight="1">
      <c r="R222" s="10"/>
      <c r="S222" s="10"/>
    </row>
    <row r="223" spans="1:28" ht="15.75" customHeight="1">
      <c r="R223" s="10"/>
      <c r="S223" s="10"/>
    </row>
    <row r="224" spans="1:28" ht="15.75" customHeight="1">
      <c r="R224" s="10"/>
      <c r="S224" s="10"/>
    </row>
    <row r="225" spans="18:19" ht="15.75" customHeight="1">
      <c r="R225" s="10"/>
      <c r="S225" s="10"/>
    </row>
    <row r="226" spans="18:19" ht="15.75" customHeight="1">
      <c r="R226" s="10"/>
      <c r="S226" s="10"/>
    </row>
    <row r="227" spans="18:19" ht="15.75" customHeight="1">
      <c r="R227" s="10"/>
      <c r="S227" s="10"/>
    </row>
    <row r="228" spans="18:19" ht="15.75" customHeight="1">
      <c r="R228" s="10"/>
      <c r="S228" s="10"/>
    </row>
    <row r="229" spans="18:19" ht="15.75" customHeight="1">
      <c r="R229" s="10"/>
      <c r="S229" s="10"/>
    </row>
    <row r="230" spans="18:19" ht="15.75" customHeight="1">
      <c r="R230" s="10"/>
      <c r="S230" s="10"/>
    </row>
    <row r="231" spans="18:19" ht="15.75" customHeight="1">
      <c r="R231" s="10"/>
      <c r="S231" s="10"/>
    </row>
    <row r="232" spans="18:19" ht="15.75" customHeight="1">
      <c r="R232" s="10"/>
      <c r="S232" s="10"/>
    </row>
    <row r="233" spans="18:19" ht="15.75" customHeight="1">
      <c r="R233" s="10"/>
      <c r="S233" s="10"/>
    </row>
    <row r="234" spans="18:19" ht="15.75" customHeight="1">
      <c r="R234" s="10"/>
      <c r="S234" s="10"/>
    </row>
    <row r="235" spans="18:19" ht="15.75" customHeight="1">
      <c r="R235" s="10"/>
      <c r="S235" s="10"/>
    </row>
    <row r="236" spans="18:19" ht="15.75" customHeight="1">
      <c r="R236" s="10"/>
      <c r="S236" s="10"/>
    </row>
    <row r="237" spans="18:19" ht="15.75" customHeight="1">
      <c r="R237" s="10"/>
      <c r="S237" s="10"/>
    </row>
    <row r="238" spans="18:19" ht="15.75" customHeight="1">
      <c r="R238" s="10"/>
      <c r="S238" s="10"/>
    </row>
    <row r="239" spans="18:19" ht="15.75" customHeight="1">
      <c r="R239" s="10"/>
      <c r="S239" s="10"/>
    </row>
    <row r="240" spans="18:19" ht="15.75" customHeight="1">
      <c r="R240" s="10"/>
      <c r="S240" s="10"/>
    </row>
    <row r="241" spans="18:19" ht="15.75" customHeight="1">
      <c r="R241" s="10"/>
      <c r="S241" s="10"/>
    </row>
    <row r="242" spans="18:19" ht="15.75" customHeight="1">
      <c r="R242" s="10"/>
      <c r="S242" s="10"/>
    </row>
    <row r="243" spans="18:19" ht="15.75" customHeight="1">
      <c r="R243" s="10"/>
      <c r="S243" s="10"/>
    </row>
    <row r="244" spans="18:19" ht="15.75" customHeight="1">
      <c r="R244" s="10"/>
      <c r="S244" s="10"/>
    </row>
    <row r="245" spans="18:19" ht="15.75" customHeight="1">
      <c r="R245" s="10"/>
      <c r="S245" s="10"/>
    </row>
    <row r="246" spans="18:19" ht="15.75" customHeight="1">
      <c r="R246" s="10"/>
      <c r="S246" s="10"/>
    </row>
    <row r="247" spans="18:19" ht="15.75" customHeight="1">
      <c r="R247" s="10"/>
      <c r="S247" s="10"/>
    </row>
    <row r="248" spans="18:19" ht="15.75" customHeight="1">
      <c r="R248" s="10"/>
      <c r="S248" s="10"/>
    </row>
    <row r="249" spans="18:19" ht="15.75" customHeight="1">
      <c r="R249" s="10"/>
      <c r="S249" s="10"/>
    </row>
    <row r="250" spans="18:19" ht="15.75" customHeight="1">
      <c r="R250" s="10"/>
      <c r="S250" s="10"/>
    </row>
    <row r="251" spans="18:19" ht="15.75" customHeight="1">
      <c r="R251" s="10"/>
      <c r="S251" s="10"/>
    </row>
    <row r="252" spans="18:19" ht="15.75" customHeight="1">
      <c r="R252" s="10"/>
      <c r="S252" s="10"/>
    </row>
    <row r="253" spans="18:19" ht="15.75" customHeight="1">
      <c r="R253" s="10"/>
      <c r="S253" s="10"/>
    </row>
    <row r="254" spans="18:19" ht="15.75" customHeight="1">
      <c r="R254" s="10"/>
      <c r="S254" s="10"/>
    </row>
    <row r="255" spans="18:19" ht="15.75" customHeight="1">
      <c r="R255" s="10"/>
      <c r="S255" s="10"/>
    </row>
    <row r="256" spans="18:19" ht="15.75" customHeight="1">
      <c r="R256" s="10"/>
      <c r="S256" s="10"/>
    </row>
    <row r="257" spans="18:19" ht="15.75" customHeight="1">
      <c r="R257" s="10"/>
      <c r="S257" s="10"/>
    </row>
    <row r="258" spans="18:19" ht="15.75" customHeight="1">
      <c r="R258" s="10"/>
      <c r="S258" s="10"/>
    </row>
    <row r="259" spans="18:19" ht="15.75" customHeight="1">
      <c r="R259" s="10"/>
      <c r="S259" s="10"/>
    </row>
    <row r="260" spans="18:19" ht="15.75" customHeight="1">
      <c r="R260" s="10"/>
      <c r="S260" s="10"/>
    </row>
    <row r="261" spans="18:19" ht="15.75" customHeight="1">
      <c r="R261" s="10"/>
      <c r="S261" s="10"/>
    </row>
    <row r="262" spans="18:19" ht="15.75" customHeight="1">
      <c r="R262" s="10"/>
      <c r="S262" s="10"/>
    </row>
    <row r="263" spans="18:19" ht="15.75" customHeight="1">
      <c r="R263" s="10"/>
      <c r="S263" s="10"/>
    </row>
    <row r="264" spans="18:19" ht="15.75" customHeight="1">
      <c r="R264" s="10"/>
      <c r="S264" s="10"/>
    </row>
    <row r="265" spans="18:19" ht="15.75" customHeight="1">
      <c r="R265" s="10"/>
      <c r="S265" s="10"/>
    </row>
    <row r="266" spans="18:19" ht="15.75" customHeight="1">
      <c r="R266" s="10"/>
      <c r="S266" s="10"/>
    </row>
    <row r="267" spans="18:19" ht="15.75" customHeight="1">
      <c r="R267" s="10"/>
      <c r="S267" s="10"/>
    </row>
    <row r="268" spans="18:19" ht="15.75" customHeight="1">
      <c r="R268" s="10"/>
      <c r="S268" s="10"/>
    </row>
    <row r="269" spans="18:19" ht="15.75" customHeight="1">
      <c r="R269" s="10"/>
      <c r="S269" s="10"/>
    </row>
    <row r="270" spans="18:19" ht="15.75" customHeight="1">
      <c r="R270" s="10"/>
      <c r="S270" s="10"/>
    </row>
    <row r="271" spans="18:19" ht="15.75" customHeight="1">
      <c r="R271" s="10"/>
      <c r="S271" s="10"/>
    </row>
    <row r="272" spans="18:19" ht="15.75" customHeight="1">
      <c r="R272" s="10"/>
      <c r="S272" s="10"/>
    </row>
    <row r="273" spans="18:19" ht="15.75" customHeight="1">
      <c r="R273" s="10"/>
      <c r="S273" s="10"/>
    </row>
    <row r="274" spans="18:19" ht="15.75" customHeight="1">
      <c r="R274" s="10"/>
      <c r="S274" s="10"/>
    </row>
    <row r="275" spans="18:19" ht="15.75" customHeight="1">
      <c r="R275" s="10"/>
      <c r="S275" s="10"/>
    </row>
    <row r="276" spans="18:19" ht="15.75" customHeight="1">
      <c r="R276" s="10"/>
      <c r="S276" s="10"/>
    </row>
    <row r="277" spans="18:19" ht="15.75" customHeight="1">
      <c r="R277" s="10"/>
      <c r="S277" s="10"/>
    </row>
    <row r="278" spans="18:19" ht="15.75" customHeight="1">
      <c r="R278" s="10"/>
      <c r="S278" s="10"/>
    </row>
    <row r="279" spans="18:19" ht="15.75" customHeight="1">
      <c r="R279" s="10"/>
      <c r="S279" s="10"/>
    </row>
    <row r="280" spans="18:19" ht="15.75" customHeight="1">
      <c r="R280" s="10"/>
      <c r="S280" s="10"/>
    </row>
    <row r="281" spans="18:19" ht="15.75" customHeight="1">
      <c r="R281" s="10"/>
      <c r="S281" s="10"/>
    </row>
    <row r="282" spans="18:19" ht="15.75" customHeight="1">
      <c r="R282" s="10"/>
      <c r="S282" s="10"/>
    </row>
    <row r="283" spans="18:19" ht="15.75" customHeight="1">
      <c r="R283" s="10"/>
      <c r="S283" s="10"/>
    </row>
    <row r="284" spans="18:19" ht="15.75" customHeight="1">
      <c r="R284" s="10"/>
      <c r="S284" s="10"/>
    </row>
    <row r="285" spans="18:19" ht="15.75" customHeight="1">
      <c r="R285" s="10"/>
      <c r="S285" s="10"/>
    </row>
    <row r="286" spans="18:19" ht="15.75" customHeight="1">
      <c r="R286" s="10"/>
      <c r="S286" s="10"/>
    </row>
    <row r="287" spans="18:19" ht="15.75" customHeight="1">
      <c r="R287" s="10"/>
      <c r="S287" s="10"/>
    </row>
    <row r="288" spans="18:19" ht="15.75" customHeight="1">
      <c r="R288" s="10"/>
      <c r="S288" s="10"/>
    </row>
    <row r="289" spans="18:19" ht="15.75" customHeight="1">
      <c r="R289" s="10"/>
      <c r="S289" s="10"/>
    </row>
    <row r="290" spans="18:19" ht="15.75" customHeight="1">
      <c r="R290" s="10"/>
      <c r="S290" s="10"/>
    </row>
    <row r="291" spans="18:19" ht="15.75" customHeight="1">
      <c r="R291" s="10"/>
      <c r="S291" s="10"/>
    </row>
    <row r="292" spans="18:19" ht="15.75" customHeight="1">
      <c r="R292" s="10"/>
      <c r="S292" s="10"/>
    </row>
    <row r="293" spans="18:19" ht="15.75" customHeight="1">
      <c r="R293" s="10"/>
      <c r="S293" s="10"/>
    </row>
    <row r="294" spans="18:19" ht="15.75" customHeight="1">
      <c r="R294" s="10"/>
      <c r="S294" s="10"/>
    </row>
    <row r="295" spans="18:19" ht="15.75" customHeight="1">
      <c r="R295" s="10"/>
      <c r="S295" s="10"/>
    </row>
    <row r="296" spans="18:19" ht="15.75" customHeight="1">
      <c r="R296" s="10"/>
      <c r="S296" s="10"/>
    </row>
    <row r="297" spans="18:19" ht="15.75" customHeight="1">
      <c r="R297" s="10"/>
      <c r="S297" s="10"/>
    </row>
    <row r="298" spans="18:19" ht="15.75" customHeight="1">
      <c r="R298" s="10"/>
      <c r="S298" s="10"/>
    </row>
    <row r="299" spans="18:19" ht="15.75" customHeight="1">
      <c r="R299" s="10"/>
      <c r="S299" s="10"/>
    </row>
    <row r="300" spans="18:19" ht="15.75" customHeight="1">
      <c r="R300" s="10"/>
      <c r="S300" s="10"/>
    </row>
    <row r="301" spans="18:19" ht="15.75" customHeight="1">
      <c r="R301" s="10"/>
      <c r="S301" s="10"/>
    </row>
    <row r="302" spans="18:19" ht="15.75" customHeight="1">
      <c r="R302" s="10"/>
      <c r="S302" s="10"/>
    </row>
    <row r="303" spans="18:19" ht="15.75" customHeight="1">
      <c r="R303" s="10"/>
      <c r="S303" s="10"/>
    </row>
    <row r="304" spans="18:19" ht="15.75" customHeight="1">
      <c r="R304" s="10"/>
      <c r="S304" s="10"/>
    </row>
    <row r="305" spans="18:19" ht="15.75" customHeight="1">
      <c r="R305" s="10"/>
      <c r="S305" s="10"/>
    </row>
    <row r="306" spans="18:19" ht="15.75" customHeight="1">
      <c r="R306" s="10"/>
      <c r="S306" s="10"/>
    </row>
    <row r="307" spans="18:19" ht="15.75" customHeight="1">
      <c r="R307" s="10"/>
      <c r="S307" s="10"/>
    </row>
    <row r="308" spans="18:19" ht="15.75" customHeight="1">
      <c r="R308" s="10"/>
      <c r="S308" s="10"/>
    </row>
    <row r="309" spans="18:19" ht="15.75" customHeight="1">
      <c r="R309" s="10"/>
      <c r="S309" s="10"/>
    </row>
    <row r="310" spans="18:19" ht="15.75" customHeight="1">
      <c r="R310" s="10"/>
      <c r="S310" s="10"/>
    </row>
    <row r="311" spans="18:19" ht="15.75" customHeight="1">
      <c r="R311" s="10"/>
      <c r="S311" s="10"/>
    </row>
    <row r="312" spans="18:19" ht="15.75" customHeight="1">
      <c r="R312" s="10"/>
      <c r="S312" s="10"/>
    </row>
    <row r="313" spans="18:19" ht="15.75" customHeight="1">
      <c r="R313" s="10"/>
      <c r="S313" s="10"/>
    </row>
    <row r="314" spans="18:19" ht="15.75" customHeight="1">
      <c r="R314" s="10"/>
      <c r="S314" s="10"/>
    </row>
    <row r="315" spans="18:19" ht="15.75" customHeight="1">
      <c r="R315" s="10"/>
      <c r="S315" s="10"/>
    </row>
    <row r="316" spans="18:19" ht="15.75" customHeight="1">
      <c r="R316" s="10"/>
      <c r="S316" s="10"/>
    </row>
    <row r="317" spans="18:19" ht="15.75" customHeight="1">
      <c r="R317" s="10"/>
      <c r="S317" s="10"/>
    </row>
    <row r="318" spans="18:19" ht="15.75" customHeight="1">
      <c r="R318" s="10"/>
      <c r="S318" s="10"/>
    </row>
    <row r="319" spans="18:19" ht="15.75" customHeight="1">
      <c r="R319" s="10"/>
      <c r="S319" s="10"/>
    </row>
    <row r="320" spans="18:19" ht="15.75" customHeight="1">
      <c r="R320" s="10"/>
      <c r="S320" s="10"/>
    </row>
    <row r="321" spans="18:19" ht="15.75" customHeight="1">
      <c r="R321" s="10"/>
      <c r="S321" s="10"/>
    </row>
    <row r="322" spans="18:19" ht="15.75" customHeight="1">
      <c r="R322" s="10"/>
      <c r="S322" s="10"/>
    </row>
    <row r="323" spans="18:19" ht="15.75" customHeight="1">
      <c r="R323" s="10"/>
      <c r="S323" s="10"/>
    </row>
    <row r="324" spans="18:19" ht="15.75" customHeight="1">
      <c r="R324" s="10"/>
      <c r="S324" s="10"/>
    </row>
    <row r="325" spans="18:19" ht="15.75" customHeight="1">
      <c r="R325" s="10"/>
      <c r="S325" s="10"/>
    </row>
    <row r="326" spans="18:19" ht="15.75" customHeight="1">
      <c r="R326" s="10"/>
      <c r="S326" s="10"/>
    </row>
    <row r="327" spans="18:19" ht="15.75" customHeight="1">
      <c r="R327" s="10"/>
      <c r="S327" s="10"/>
    </row>
    <row r="328" spans="18:19" ht="15.75" customHeight="1">
      <c r="R328" s="10"/>
      <c r="S328" s="10"/>
    </row>
    <row r="329" spans="18:19" ht="15.75" customHeight="1">
      <c r="R329" s="10"/>
      <c r="S329" s="10"/>
    </row>
    <row r="330" spans="18:19" ht="15.75" customHeight="1">
      <c r="R330" s="10"/>
      <c r="S330" s="10"/>
    </row>
    <row r="331" spans="18:19" ht="15.75" customHeight="1">
      <c r="R331" s="10"/>
      <c r="S331" s="10"/>
    </row>
    <row r="332" spans="18:19" ht="15.75" customHeight="1">
      <c r="R332" s="10"/>
      <c r="S332" s="10"/>
    </row>
    <row r="333" spans="18:19" ht="15.75" customHeight="1">
      <c r="R333" s="10"/>
      <c r="S333" s="10"/>
    </row>
    <row r="334" spans="18:19" ht="15.75" customHeight="1">
      <c r="R334" s="10"/>
      <c r="S334" s="10"/>
    </row>
    <row r="335" spans="18:19" ht="15.75" customHeight="1">
      <c r="R335" s="10"/>
      <c r="S335" s="10"/>
    </row>
    <row r="336" spans="18:19" ht="15.75" customHeight="1">
      <c r="R336" s="10"/>
      <c r="S336" s="10"/>
    </row>
    <row r="337" spans="18:19" ht="15.75" customHeight="1">
      <c r="R337" s="10"/>
      <c r="S337" s="10"/>
    </row>
    <row r="338" spans="18:19" ht="15.75" customHeight="1">
      <c r="R338" s="10"/>
      <c r="S338" s="10"/>
    </row>
    <row r="339" spans="18:19" ht="15.75" customHeight="1">
      <c r="R339" s="10"/>
      <c r="S339" s="10"/>
    </row>
    <row r="340" spans="18:19" ht="15.75" customHeight="1">
      <c r="R340" s="10"/>
      <c r="S340" s="10"/>
    </row>
    <row r="341" spans="18:19" ht="15.75" customHeight="1">
      <c r="R341" s="10"/>
      <c r="S341" s="10"/>
    </row>
    <row r="342" spans="18:19" ht="15.75" customHeight="1">
      <c r="R342" s="10"/>
      <c r="S342" s="10"/>
    </row>
    <row r="343" spans="18:19" ht="15.75" customHeight="1">
      <c r="R343" s="10"/>
      <c r="S343" s="10"/>
    </row>
    <row r="344" spans="18:19" ht="15.75" customHeight="1">
      <c r="R344" s="10"/>
      <c r="S344" s="10"/>
    </row>
    <row r="345" spans="18:19" ht="15.75" customHeight="1">
      <c r="R345" s="10"/>
      <c r="S345" s="10"/>
    </row>
    <row r="346" spans="18:19" ht="15.75" customHeight="1">
      <c r="R346" s="10"/>
      <c r="S346" s="10"/>
    </row>
    <row r="347" spans="18:19" ht="15.75" customHeight="1">
      <c r="R347" s="10"/>
      <c r="S347" s="10"/>
    </row>
    <row r="348" spans="18:19" ht="15.75" customHeight="1">
      <c r="R348" s="10"/>
      <c r="S348" s="10"/>
    </row>
    <row r="349" spans="18:19" ht="15.75" customHeight="1">
      <c r="R349" s="10"/>
      <c r="S349" s="10"/>
    </row>
    <row r="350" spans="18:19" ht="15.75" customHeight="1">
      <c r="R350" s="10"/>
      <c r="S350" s="10"/>
    </row>
    <row r="351" spans="18:19" ht="15.75" customHeight="1">
      <c r="R351" s="10"/>
      <c r="S351" s="10"/>
    </row>
    <row r="352" spans="18:19" ht="15.75" customHeight="1">
      <c r="R352" s="10"/>
      <c r="S352" s="10"/>
    </row>
    <row r="353" spans="18:19" ht="15.75" customHeight="1">
      <c r="R353" s="10"/>
      <c r="S353" s="10"/>
    </row>
    <row r="354" spans="18:19" ht="15.75" customHeight="1">
      <c r="R354" s="10"/>
      <c r="S354" s="10"/>
    </row>
    <row r="355" spans="18:19" ht="15.75" customHeight="1">
      <c r="R355" s="10"/>
      <c r="S355" s="10"/>
    </row>
    <row r="356" spans="18:19" ht="15.75" customHeight="1">
      <c r="R356" s="10"/>
      <c r="S356" s="10"/>
    </row>
    <row r="357" spans="18:19" ht="15.75" customHeight="1">
      <c r="R357" s="10"/>
      <c r="S357" s="10"/>
    </row>
    <row r="358" spans="18:19" ht="15.75" customHeight="1">
      <c r="R358" s="10"/>
      <c r="S358" s="10"/>
    </row>
    <row r="359" spans="18:19" ht="15.75" customHeight="1">
      <c r="R359" s="10"/>
      <c r="S359" s="10"/>
    </row>
    <row r="360" spans="18:19" ht="15.75" customHeight="1">
      <c r="R360" s="10"/>
      <c r="S360" s="10"/>
    </row>
    <row r="361" spans="18:19" ht="15.75" customHeight="1">
      <c r="R361" s="10"/>
      <c r="S361" s="10"/>
    </row>
    <row r="362" spans="18:19" ht="15.75" customHeight="1">
      <c r="R362" s="10"/>
      <c r="S362" s="10"/>
    </row>
    <row r="363" spans="18:19" ht="15.75" customHeight="1">
      <c r="R363" s="10"/>
      <c r="S363" s="10"/>
    </row>
    <row r="364" spans="18:19" ht="15.75" customHeight="1">
      <c r="R364" s="10"/>
      <c r="S364" s="10"/>
    </row>
    <row r="365" spans="18:19" ht="15.75" customHeight="1">
      <c r="R365" s="10"/>
      <c r="S365" s="10"/>
    </row>
    <row r="366" spans="18:19" ht="15.75" customHeight="1">
      <c r="R366" s="10"/>
      <c r="S366" s="10"/>
    </row>
    <row r="367" spans="18:19" ht="15.75" customHeight="1">
      <c r="R367" s="10"/>
      <c r="S367" s="10"/>
    </row>
    <row r="368" spans="18:19" ht="15.75" customHeight="1">
      <c r="R368" s="10"/>
      <c r="S368" s="10"/>
    </row>
    <row r="369" spans="18:19" ht="15.75" customHeight="1">
      <c r="R369" s="10"/>
      <c r="S369" s="10"/>
    </row>
    <row r="370" spans="18:19" ht="15.75" customHeight="1">
      <c r="R370" s="10"/>
      <c r="S370" s="10"/>
    </row>
    <row r="371" spans="18:19" ht="15.75" customHeight="1">
      <c r="R371" s="10"/>
      <c r="S371" s="10"/>
    </row>
    <row r="372" spans="18:19" ht="15.75" customHeight="1">
      <c r="R372" s="10"/>
      <c r="S372" s="10"/>
    </row>
    <row r="373" spans="18:19" ht="15.75" customHeight="1">
      <c r="R373" s="10"/>
      <c r="S373" s="10"/>
    </row>
    <row r="374" spans="18:19" ht="15.75" customHeight="1">
      <c r="R374" s="10"/>
      <c r="S374" s="10"/>
    </row>
    <row r="375" spans="18:19" ht="15.75" customHeight="1">
      <c r="R375" s="10"/>
      <c r="S375" s="10"/>
    </row>
    <row r="376" spans="18:19" ht="15.75" customHeight="1">
      <c r="R376" s="10"/>
      <c r="S376" s="10"/>
    </row>
    <row r="377" spans="18:19" ht="15.75" customHeight="1">
      <c r="R377" s="10"/>
      <c r="S377" s="10"/>
    </row>
    <row r="378" spans="18:19" ht="15.75" customHeight="1">
      <c r="R378" s="10"/>
      <c r="S378" s="10"/>
    </row>
    <row r="379" spans="18:19" ht="15.75" customHeight="1">
      <c r="R379" s="10"/>
      <c r="S379" s="10"/>
    </row>
    <row r="380" spans="18:19" ht="15.75" customHeight="1">
      <c r="R380" s="10"/>
      <c r="S380" s="10"/>
    </row>
    <row r="381" spans="18:19" ht="15.75" customHeight="1">
      <c r="R381" s="10"/>
      <c r="S381" s="10"/>
    </row>
    <row r="382" spans="18:19" ht="15.75" customHeight="1">
      <c r="R382" s="10"/>
      <c r="S382" s="10"/>
    </row>
    <row r="383" spans="18:19" ht="15.75" customHeight="1">
      <c r="R383" s="10"/>
      <c r="S383" s="10"/>
    </row>
    <row r="384" spans="18:19" ht="15.75" customHeight="1">
      <c r="R384" s="10"/>
      <c r="S384" s="10"/>
    </row>
    <row r="385" spans="18:19" ht="15.75" customHeight="1">
      <c r="R385" s="10"/>
      <c r="S385" s="10"/>
    </row>
    <row r="386" spans="18:19" ht="15.75" customHeight="1">
      <c r="R386" s="10"/>
      <c r="S386" s="10"/>
    </row>
    <row r="387" spans="18:19" ht="15.75" customHeight="1">
      <c r="R387" s="10"/>
      <c r="S387" s="10"/>
    </row>
    <row r="388" spans="18:19" ht="15.75" customHeight="1">
      <c r="R388" s="10"/>
      <c r="S388" s="10"/>
    </row>
    <row r="389" spans="18:19" ht="15.75" customHeight="1">
      <c r="R389" s="10"/>
      <c r="S389" s="10"/>
    </row>
    <row r="390" spans="18:19" ht="15.75" customHeight="1">
      <c r="R390" s="10"/>
      <c r="S390" s="10"/>
    </row>
    <row r="391" spans="18:19" ht="15.75" customHeight="1">
      <c r="R391" s="10"/>
      <c r="S391" s="10"/>
    </row>
    <row r="392" spans="18:19" ht="15.75" customHeight="1">
      <c r="R392" s="10"/>
      <c r="S392" s="10"/>
    </row>
    <row r="393" spans="18:19" ht="15.75" customHeight="1">
      <c r="R393" s="10"/>
      <c r="S393" s="10"/>
    </row>
    <row r="394" spans="18:19" ht="15.75" customHeight="1">
      <c r="R394" s="10"/>
      <c r="S394" s="10"/>
    </row>
    <row r="395" spans="18:19" ht="15.75" customHeight="1">
      <c r="R395" s="10"/>
      <c r="S395" s="10"/>
    </row>
    <row r="396" spans="18:19" ht="15.75" customHeight="1">
      <c r="R396" s="10"/>
      <c r="S396" s="10"/>
    </row>
    <row r="397" spans="18:19" ht="15.75" customHeight="1">
      <c r="R397" s="10"/>
      <c r="S397" s="10"/>
    </row>
    <row r="398" spans="18:19" ht="15.75" customHeight="1">
      <c r="R398" s="10"/>
      <c r="S398" s="10"/>
    </row>
    <row r="399" spans="18:19" ht="15.75" customHeight="1">
      <c r="R399" s="10"/>
      <c r="S399" s="10"/>
    </row>
    <row r="400" spans="18:19" ht="15.75" customHeight="1">
      <c r="R400" s="10"/>
      <c r="S400" s="10"/>
    </row>
    <row r="401" spans="18:19" ht="15.75" customHeight="1">
      <c r="R401" s="10"/>
      <c r="S401" s="10"/>
    </row>
    <row r="402" spans="18:19" ht="15.75" customHeight="1">
      <c r="R402" s="10"/>
      <c r="S402" s="10"/>
    </row>
    <row r="403" spans="18:19" ht="15.75" customHeight="1">
      <c r="R403" s="10"/>
      <c r="S403" s="10"/>
    </row>
    <row r="404" spans="18:19" ht="15.75" customHeight="1">
      <c r="R404" s="10"/>
      <c r="S404" s="10"/>
    </row>
    <row r="405" spans="18:19" ht="15.75" customHeight="1">
      <c r="R405" s="10"/>
      <c r="S405" s="10"/>
    </row>
    <row r="406" spans="18:19" ht="15.75" customHeight="1">
      <c r="R406" s="10"/>
      <c r="S406" s="10"/>
    </row>
    <row r="407" spans="18:19" ht="15.75" customHeight="1">
      <c r="R407" s="10"/>
      <c r="S407" s="10"/>
    </row>
    <row r="408" spans="18:19" ht="15.75" customHeight="1">
      <c r="R408" s="10"/>
      <c r="S408" s="10"/>
    </row>
    <row r="409" spans="18:19" ht="15.75" customHeight="1">
      <c r="R409" s="10"/>
      <c r="S409" s="10"/>
    </row>
    <row r="410" spans="18:19" ht="15.75" customHeight="1">
      <c r="R410" s="10"/>
      <c r="S410" s="10"/>
    </row>
    <row r="411" spans="18:19" ht="15.75" customHeight="1">
      <c r="R411" s="10"/>
      <c r="S411" s="10"/>
    </row>
    <row r="412" spans="18:19" ht="15.75" customHeight="1">
      <c r="R412" s="10"/>
      <c r="S412" s="10"/>
    </row>
    <row r="413" spans="18:19" ht="15.75" customHeight="1">
      <c r="R413" s="10"/>
      <c r="S413" s="10"/>
    </row>
    <row r="414" spans="18:19" ht="15.75" customHeight="1">
      <c r="R414" s="10"/>
      <c r="S414" s="10"/>
    </row>
    <row r="415" spans="18:19" ht="15.75" customHeight="1">
      <c r="R415" s="10"/>
      <c r="S415" s="10"/>
    </row>
    <row r="416" spans="18:19" ht="15.75" customHeight="1">
      <c r="R416" s="10"/>
      <c r="S416" s="10"/>
    </row>
    <row r="417" spans="18:19" ht="15.75" customHeight="1">
      <c r="R417" s="10"/>
      <c r="S417" s="10"/>
    </row>
    <row r="418" spans="18:19" ht="15.75" customHeight="1">
      <c r="R418" s="10"/>
      <c r="S418" s="10"/>
    </row>
    <row r="419" spans="18:19" ht="15.75" customHeight="1">
      <c r="R419" s="10"/>
      <c r="S419" s="10"/>
    </row>
    <row r="420" spans="18:19" ht="15.75" customHeight="1">
      <c r="R420" s="10"/>
      <c r="S420" s="10"/>
    </row>
    <row r="421" spans="18:19" ht="15.75" customHeight="1">
      <c r="R421" s="10"/>
      <c r="S421" s="10"/>
    </row>
    <row r="422" spans="18:19" ht="15.75" customHeight="1">
      <c r="R422" s="10"/>
      <c r="S422" s="10"/>
    </row>
    <row r="423" spans="18:19" ht="15.75" customHeight="1">
      <c r="R423" s="10"/>
      <c r="S423" s="10"/>
    </row>
    <row r="424" spans="18:19" ht="15.75" customHeight="1">
      <c r="R424" s="10"/>
      <c r="S424" s="10"/>
    </row>
    <row r="425" spans="18:19" ht="15.75" customHeight="1">
      <c r="R425" s="10"/>
      <c r="S425" s="10"/>
    </row>
    <row r="426" spans="18:19" ht="15.75" customHeight="1">
      <c r="R426" s="10"/>
      <c r="S426" s="10"/>
    </row>
    <row r="427" spans="18:19" ht="15.75" customHeight="1">
      <c r="R427" s="10"/>
      <c r="S427" s="10"/>
    </row>
    <row r="428" spans="18:19" ht="15.75" customHeight="1">
      <c r="R428" s="10"/>
      <c r="S428" s="10"/>
    </row>
    <row r="429" spans="18:19" ht="15.75" customHeight="1">
      <c r="R429" s="10"/>
      <c r="S429" s="10"/>
    </row>
    <row r="430" spans="18:19" ht="15.75" customHeight="1">
      <c r="R430" s="10"/>
      <c r="S430" s="10"/>
    </row>
    <row r="431" spans="18:19" ht="15.75" customHeight="1">
      <c r="R431" s="10"/>
      <c r="S431" s="10"/>
    </row>
    <row r="432" spans="18:19" ht="15.75" customHeight="1">
      <c r="R432" s="10"/>
      <c r="S432" s="10"/>
    </row>
    <row r="433" spans="18:19" ht="15.75" customHeight="1">
      <c r="R433" s="10"/>
      <c r="S433" s="10"/>
    </row>
    <row r="434" spans="18:19" ht="15.75" customHeight="1">
      <c r="R434" s="10"/>
      <c r="S434" s="10"/>
    </row>
    <row r="435" spans="18:19" ht="15.75" customHeight="1">
      <c r="R435" s="10"/>
      <c r="S435" s="10"/>
    </row>
    <row r="436" spans="18:19" ht="15.75" customHeight="1">
      <c r="R436" s="10"/>
      <c r="S436" s="10"/>
    </row>
    <row r="437" spans="18:19" ht="15.75" customHeight="1">
      <c r="R437" s="10"/>
      <c r="S437" s="10"/>
    </row>
    <row r="438" spans="18:19" ht="15.75" customHeight="1">
      <c r="R438" s="10"/>
      <c r="S438" s="10"/>
    </row>
    <row r="439" spans="18:19" ht="15.75" customHeight="1">
      <c r="R439" s="10"/>
      <c r="S439" s="10"/>
    </row>
    <row r="440" spans="18:19" ht="15.75" customHeight="1">
      <c r="R440" s="10"/>
      <c r="S440" s="10"/>
    </row>
    <row r="441" spans="18:19" ht="15.75" customHeight="1">
      <c r="R441" s="10"/>
      <c r="S441" s="10"/>
    </row>
    <row r="442" spans="18:19" ht="15.75" customHeight="1">
      <c r="R442" s="10"/>
      <c r="S442" s="10"/>
    </row>
    <row r="443" spans="18:19" ht="15.75" customHeight="1">
      <c r="R443" s="10"/>
      <c r="S443" s="10"/>
    </row>
    <row r="444" spans="18:19" ht="15.75" customHeight="1">
      <c r="R444" s="10"/>
      <c r="S444" s="10"/>
    </row>
    <row r="445" spans="18:19" ht="15.75" customHeight="1">
      <c r="R445" s="10"/>
      <c r="S445" s="10"/>
    </row>
    <row r="446" spans="18:19" ht="15.75" customHeight="1">
      <c r="R446" s="10"/>
      <c r="S446" s="10"/>
    </row>
    <row r="447" spans="18:19" ht="15.75" customHeight="1">
      <c r="R447" s="10"/>
      <c r="S447" s="10"/>
    </row>
    <row r="448" spans="18:19" ht="15.75" customHeight="1">
      <c r="R448" s="10"/>
      <c r="S448" s="10"/>
    </row>
    <row r="449" spans="18:19" ht="15.75" customHeight="1">
      <c r="R449" s="10"/>
      <c r="S449" s="10"/>
    </row>
    <row r="450" spans="18:19" ht="15.75" customHeight="1">
      <c r="R450" s="10"/>
      <c r="S450" s="10"/>
    </row>
    <row r="451" spans="18:19" ht="15.75" customHeight="1">
      <c r="R451" s="10"/>
      <c r="S451" s="10"/>
    </row>
    <row r="452" spans="18:19" ht="15.75" customHeight="1">
      <c r="R452" s="10"/>
      <c r="S452" s="10"/>
    </row>
    <row r="453" spans="18:19" ht="15.75" customHeight="1">
      <c r="R453" s="10"/>
      <c r="S453" s="10"/>
    </row>
    <row r="454" spans="18:19" ht="15.75" customHeight="1">
      <c r="R454" s="10"/>
      <c r="S454" s="10"/>
    </row>
    <row r="455" spans="18:19" ht="15.75" customHeight="1">
      <c r="R455" s="10"/>
      <c r="S455" s="10"/>
    </row>
    <row r="456" spans="18:19" ht="15.75" customHeight="1">
      <c r="R456" s="10"/>
      <c r="S456" s="10"/>
    </row>
    <row r="457" spans="18:19" ht="15.75" customHeight="1">
      <c r="R457" s="10"/>
      <c r="S457" s="10"/>
    </row>
    <row r="458" spans="18:19" ht="15.75" customHeight="1">
      <c r="R458" s="10"/>
      <c r="S458" s="10"/>
    </row>
    <row r="459" spans="18:19" ht="15.75" customHeight="1">
      <c r="R459" s="10"/>
      <c r="S459" s="10"/>
    </row>
    <row r="460" spans="18:19" ht="15.75" customHeight="1">
      <c r="R460" s="10"/>
      <c r="S460" s="10"/>
    </row>
    <row r="461" spans="18:19" ht="15.75" customHeight="1">
      <c r="R461" s="10"/>
      <c r="S461" s="10"/>
    </row>
    <row r="462" spans="18:19" ht="15.75" customHeight="1">
      <c r="R462" s="10"/>
      <c r="S462" s="10"/>
    </row>
    <row r="463" spans="18:19" ht="15.75" customHeight="1">
      <c r="R463" s="10"/>
      <c r="S463" s="10"/>
    </row>
    <row r="464" spans="18:19" ht="15.75" customHeight="1">
      <c r="R464" s="10"/>
      <c r="S464" s="10"/>
    </row>
    <row r="465" spans="18:19" ht="15.75" customHeight="1">
      <c r="R465" s="10"/>
      <c r="S465" s="10"/>
    </row>
    <row r="466" spans="18:19" ht="15.75" customHeight="1">
      <c r="R466" s="10"/>
      <c r="S466" s="10"/>
    </row>
    <row r="467" spans="18:19" ht="15.75" customHeight="1">
      <c r="R467" s="10"/>
      <c r="S467" s="10"/>
    </row>
    <row r="468" spans="18:19" ht="15.75" customHeight="1">
      <c r="R468" s="10"/>
      <c r="S468" s="10"/>
    </row>
    <row r="469" spans="18:19" ht="15.75" customHeight="1">
      <c r="R469" s="10"/>
      <c r="S469" s="10"/>
    </row>
    <row r="470" spans="18:19" ht="15.75" customHeight="1">
      <c r="R470" s="10"/>
      <c r="S470" s="10"/>
    </row>
    <row r="471" spans="18:19" ht="15.75" customHeight="1">
      <c r="R471" s="10"/>
      <c r="S471" s="10"/>
    </row>
    <row r="472" spans="18:19" ht="15.75" customHeight="1">
      <c r="R472" s="10"/>
      <c r="S472" s="10"/>
    </row>
    <row r="473" spans="18:19" ht="15.75" customHeight="1">
      <c r="R473" s="10"/>
      <c r="S473" s="10"/>
    </row>
    <row r="474" spans="18:19" ht="15.75" customHeight="1">
      <c r="R474" s="10"/>
      <c r="S474" s="10"/>
    </row>
    <row r="475" spans="18:19" ht="15.75" customHeight="1">
      <c r="R475" s="10"/>
      <c r="S475" s="10"/>
    </row>
    <row r="476" spans="18:19" ht="15.75" customHeight="1">
      <c r="R476" s="10"/>
      <c r="S476" s="10"/>
    </row>
    <row r="477" spans="18:19" ht="15.75" customHeight="1">
      <c r="R477" s="10"/>
      <c r="S477" s="10"/>
    </row>
    <row r="478" spans="18:19" ht="15.75" customHeight="1">
      <c r="R478" s="10"/>
      <c r="S478" s="10"/>
    </row>
    <row r="479" spans="18:19" ht="15.75" customHeight="1">
      <c r="R479" s="10"/>
      <c r="S479" s="10"/>
    </row>
    <row r="480" spans="18:19" ht="15.75" customHeight="1">
      <c r="R480" s="10"/>
      <c r="S480" s="10"/>
    </row>
    <row r="481" spans="18:19" ht="15.75" customHeight="1">
      <c r="R481" s="10"/>
      <c r="S481" s="10"/>
    </row>
    <row r="482" spans="18:19" ht="15.75" customHeight="1">
      <c r="R482" s="10"/>
      <c r="S482" s="10"/>
    </row>
    <row r="483" spans="18:19" ht="15.75" customHeight="1">
      <c r="R483" s="10"/>
      <c r="S483" s="10"/>
    </row>
    <row r="484" spans="18:19" ht="15.75" customHeight="1">
      <c r="R484" s="10"/>
      <c r="S484" s="10"/>
    </row>
    <row r="485" spans="18:19" ht="15.75" customHeight="1">
      <c r="R485" s="10"/>
      <c r="S485" s="10"/>
    </row>
    <row r="486" spans="18:19" ht="15.75" customHeight="1">
      <c r="R486" s="10"/>
      <c r="S486" s="10"/>
    </row>
    <row r="487" spans="18:19" ht="15.75" customHeight="1">
      <c r="R487" s="10"/>
      <c r="S487" s="10"/>
    </row>
    <row r="488" spans="18:19" ht="15.75" customHeight="1">
      <c r="R488" s="10"/>
      <c r="S488" s="10"/>
    </row>
    <row r="489" spans="18:19" ht="15.75" customHeight="1">
      <c r="R489" s="10"/>
      <c r="S489" s="10"/>
    </row>
    <row r="490" spans="18:19" ht="15.75" customHeight="1">
      <c r="R490" s="10"/>
      <c r="S490" s="10"/>
    </row>
    <row r="491" spans="18:19" ht="15.75" customHeight="1">
      <c r="R491" s="10"/>
      <c r="S491" s="10"/>
    </row>
    <row r="492" spans="18:19" ht="15.75" customHeight="1">
      <c r="R492" s="10"/>
      <c r="S492" s="10"/>
    </row>
    <row r="493" spans="18:19" ht="15.75" customHeight="1">
      <c r="R493" s="10"/>
      <c r="S493" s="10"/>
    </row>
    <row r="494" spans="18:19" ht="15.75" customHeight="1">
      <c r="R494" s="10"/>
      <c r="S494" s="10"/>
    </row>
    <row r="495" spans="18:19" ht="15.75" customHeight="1">
      <c r="R495" s="10"/>
      <c r="S495" s="10"/>
    </row>
    <row r="496" spans="18:19" ht="15.75" customHeight="1">
      <c r="R496" s="10"/>
      <c r="S496" s="10"/>
    </row>
    <row r="497" spans="18:19" ht="15.75" customHeight="1">
      <c r="R497" s="10"/>
      <c r="S497" s="10"/>
    </row>
    <row r="498" spans="18:19" ht="15.75" customHeight="1">
      <c r="R498" s="10"/>
      <c r="S498" s="10"/>
    </row>
    <row r="499" spans="18:19" ht="15.75" customHeight="1">
      <c r="R499" s="10"/>
      <c r="S499" s="10"/>
    </row>
    <row r="500" spans="18:19" ht="15.75" customHeight="1">
      <c r="R500" s="10"/>
      <c r="S500" s="10"/>
    </row>
    <row r="501" spans="18:19" ht="15.75" customHeight="1">
      <c r="R501" s="10"/>
      <c r="S501" s="10"/>
    </row>
    <row r="502" spans="18:19" ht="15.75" customHeight="1">
      <c r="R502" s="10"/>
      <c r="S502" s="10"/>
    </row>
    <row r="503" spans="18:19" ht="15.75" customHeight="1">
      <c r="R503" s="10"/>
      <c r="S503" s="10"/>
    </row>
    <row r="504" spans="18:19" ht="15.75" customHeight="1">
      <c r="R504" s="10"/>
      <c r="S504" s="10"/>
    </row>
    <row r="505" spans="18:19" ht="15.75" customHeight="1">
      <c r="R505" s="10"/>
      <c r="S505" s="10"/>
    </row>
    <row r="506" spans="18:19" ht="15.75" customHeight="1">
      <c r="R506" s="10"/>
      <c r="S506" s="10"/>
    </row>
    <row r="507" spans="18:19" ht="15.75" customHeight="1">
      <c r="R507" s="10"/>
      <c r="S507" s="10"/>
    </row>
    <row r="508" spans="18:19" ht="15.75" customHeight="1">
      <c r="R508" s="10"/>
      <c r="S508" s="10"/>
    </row>
    <row r="509" spans="18:19" ht="15.75" customHeight="1">
      <c r="R509" s="10"/>
      <c r="S509" s="10"/>
    </row>
    <row r="510" spans="18:19" ht="15.75" customHeight="1">
      <c r="R510" s="10"/>
      <c r="S510" s="10"/>
    </row>
    <row r="511" spans="18:19" ht="15.75" customHeight="1">
      <c r="R511" s="10"/>
      <c r="S511" s="10"/>
    </row>
    <row r="512" spans="18:19" ht="15.75" customHeight="1">
      <c r="R512" s="10"/>
      <c r="S512" s="10"/>
    </row>
    <row r="513" spans="18:19" ht="15.75" customHeight="1">
      <c r="R513" s="10"/>
      <c r="S513" s="10"/>
    </row>
    <row r="514" spans="18:19" ht="15.75" customHeight="1">
      <c r="R514" s="10"/>
      <c r="S514" s="10"/>
    </row>
    <row r="515" spans="18:19" ht="15.75" customHeight="1">
      <c r="R515" s="10"/>
      <c r="S515" s="10"/>
    </row>
    <row r="516" spans="18:19" ht="15.75" customHeight="1">
      <c r="R516" s="10"/>
      <c r="S516" s="10"/>
    </row>
    <row r="517" spans="18:19" ht="15.75" customHeight="1">
      <c r="R517" s="10"/>
      <c r="S517" s="10"/>
    </row>
    <row r="518" spans="18:19" ht="15.75" customHeight="1">
      <c r="R518" s="10"/>
      <c r="S518" s="10"/>
    </row>
    <row r="519" spans="18:19" ht="15.75" customHeight="1">
      <c r="R519" s="10"/>
      <c r="S519" s="10"/>
    </row>
    <row r="520" spans="18:19" ht="15.75" customHeight="1">
      <c r="R520" s="10"/>
      <c r="S520" s="10"/>
    </row>
    <row r="521" spans="18:19" ht="15.75" customHeight="1">
      <c r="R521" s="10"/>
      <c r="S521" s="10"/>
    </row>
    <row r="522" spans="18:19" ht="15.75" customHeight="1">
      <c r="R522" s="10"/>
      <c r="S522" s="10"/>
    </row>
    <row r="523" spans="18:19" ht="15.75" customHeight="1">
      <c r="R523" s="10"/>
      <c r="S523" s="10"/>
    </row>
    <row r="524" spans="18:19" ht="15.75" customHeight="1">
      <c r="R524" s="10"/>
      <c r="S524" s="10"/>
    </row>
    <row r="525" spans="18:19" ht="15.75" customHeight="1">
      <c r="R525" s="10"/>
      <c r="S525" s="10"/>
    </row>
    <row r="526" spans="18:19" ht="15.75" customHeight="1">
      <c r="R526" s="10"/>
      <c r="S526" s="10"/>
    </row>
    <row r="527" spans="18:19" ht="15.75" customHeight="1">
      <c r="R527" s="10"/>
      <c r="S527" s="10"/>
    </row>
    <row r="528" spans="18:19" ht="15.75" customHeight="1">
      <c r="R528" s="10"/>
      <c r="S528" s="10"/>
    </row>
    <row r="529" spans="18:19" ht="15.75" customHeight="1">
      <c r="R529" s="10"/>
      <c r="S529" s="10"/>
    </row>
    <row r="530" spans="18:19" ht="15.75" customHeight="1">
      <c r="R530" s="10"/>
      <c r="S530" s="10"/>
    </row>
    <row r="531" spans="18:19" ht="15.75" customHeight="1">
      <c r="R531" s="10"/>
      <c r="S531" s="10"/>
    </row>
    <row r="532" spans="18:19" ht="15.75" customHeight="1">
      <c r="R532" s="10"/>
      <c r="S532" s="10"/>
    </row>
    <row r="533" spans="18:19" ht="15.75" customHeight="1">
      <c r="R533" s="10"/>
      <c r="S533" s="10"/>
    </row>
    <row r="534" spans="18:19" ht="15.75" customHeight="1">
      <c r="R534" s="10"/>
      <c r="S534" s="10"/>
    </row>
    <row r="535" spans="18:19" ht="15.75" customHeight="1">
      <c r="R535" s="10"/>
      <c r="S535" s="10"/>
    </row>
    <row r="536" spans="18:19" ht="15.75" customHeight="1">
      <c r="R536" s="10"/>
      <c r="S536" s="10"/>
    </row>
    <row r="537" spans="18:19" ht="15.75" customHeight="1">
      <c r="R537" s="10"/>
      <c r="S537" s="10"/>
    </row>
    <row r="538" spans="18:19" ht="15.75" customHeight="1">
      <c r="R538" s="10"/>
      <c r="S538" s="10"/>
    </row>
    <row r="539" spans="18:19" ht="15.75" customHeight="1">
      <c r="R539" s="10"/>
      <c r="S539" s="10"/>
    </row>
    <row r="540" spans="18:19" ht="15.75" customHeight="1">
      <c r="R540" s="10"/>
      <c r="S540" s="10"/>
    </row>
    <row r="541" spans="18:19" ht="15.75" customHeight="1">
      <c r="R541" s="10"/>
      <c r="S541" s="10"/>
    </row>
    <row r="542" spans="18:19" ht="15.75" customHeight="1">
      <c r="R542" s="10"/>
      <c r="S542" s="10"/>
    </row>
    <row r="543" spans="18:19" ht="15.75" customHeight="1">
      <c r="R543" s="10"/>
      <c r="S543" s="10"/>
    </row>
    <row r="544" spans="18:19" ht="15.75" customHeight="1">
      <c r="R544" s="10"/>
      <c r="S544" s="10"/>
    </row>
    <row r="545" spans="18:19" ht="15.75" customHeight="1">
      <c r="R545" s="10"/>
      <c r="S545" s="10"/>
    </row>
    <row r="546" spans="18:19" ht="15.75" customHeight="1">
      <c r="R546" s="10"/>
      <c r="S546" s="10"/>
    </row>
    <row r="547" spans="18:19" ht="15.75" customHeight="1">
      <c r="R547" s="10"/>
      <c r="S547" s="10"/>
    </row>
    <row r="548" spans="18:19" ht="15.75" customHeight="1">
      <c r="R548" s="10"/>
      <c r="S548" s="10"/>
    </row>
    <row r="549" spans="18:19" ht="15.75" customHeight="1">
      <c r="R549" s="10"/>
      <c r="S549" s="10"/>
    </row>
    <row r="550" spans="18:19" ht="15.75" customHeight="1">
      <c r="R550" s="10"/>
      <c r="S550" s="10"/>
    </row>
    <row r="551" spans="18:19" ht="15.75" customHeight="1">
      <c r="R551" s="10"/>
      <c r="S551" s="10"/>
    </row>
    <row r="552" spans="18:19" ht="15.75" customHeight="1">
      <c r="R552" s="10"/>
      <c r="S552" s="10"/>
    </row>
    <row r="553" spans="18:19" ht="15.75" customHeight="1">
      <c r="R553" s="10"/>
      <c r="S553" s="10"/>
    </row>
    <row r="554" spans="18:19" ht="15.75" customHeight="1">
      <c r="R554" s="10"/>
      <c r="S554" s="10"/>
    </row>
    <row r="555" spans="18:19" ht="15.75" customHeight="1">
      <c r="R555" s="10"/>
      <c r="S555" s="10"/>
    </row>
    <row r="556" spans="18:19" ht="15.75" customHeight="1">
      <c r="R556" s="10"/>
      <c r="S556" s="10"/>
    </row>
    <row r="557" spans="18:19" ht="15.75" customHeight="1">
      <c r="R557" s="10"/>
      <c r="S557" s="10"/>
    </row>
    <row r="558" spans="18:19" ht="15.75" customHeight="1">
      <c r="R558" s="10"/>
      <c r="S558" s="10"/>
    </row>
    <row r="559" spans="18:19" ht="15.75" customHeight="1">
      <c r="R559" s="10"/>
      <c r="S559" s="10"/>
    </row>
    <row r="560" spans="18:19" ht="15.75" customHeight="1">
      <c r="R560" s="10"/>
      <c r="S560" s="10"/>
    </row>
    <row r="561" spans="18:19" ht="15.75" customHeight="1">
      <c r="R561" s="10"/>
      <c r="S561" s="10"/>
    </row>
    <row r="562" spans="18:19" ht="15.75" customHeight="1">
      <c r="R562" s="10"/>
      <c r="S562" s="10"/>
    </row>
    <row r="563" spans="18:19" ht="15.75" customHeight="1">
      <c r="R563" s="10"/>
      <c r="S563" s="10"/>
    </row>
    <row r="564" spans="18:19" ht="15.75" customHeight="1">
      <c r="R564" s="10"/>
      <c r="S564" s="10"/>
    </row>
    <row r="565" spans="18:19" ht="15.75" customHeight="1">
      <c r="R565" s="10"/>
      <c r="S565" s="10"/>
    </row>
    <row r="566" spans="18:19" ht="15.75" customHeight="1">
      <c r="R566" s="10"/>
      <c r="S566" s="10"/>
    </row>
    <row r="567" spans="18:19" ht="15.75" customHeight="1">
      <c r="R567" s="10"/>
      <c r="S567" s="10"/>
    </row>
    <row r="568" spans="18:19" ht="15.75" customHeight="1">
      <c r="R568" s="10"/>
      <c r="S568" s="10"/>
    </row>
    <row r="569" spans="18:19" ht="15.75" customHeight="1">
      <c r="R569" s="10"/>
      <c r="S569" s="10"/>
    </row>
    <row r="570" spans="18:19" ht="15.75" customHeight="1">
      <c r="R570" s="10"/>
      <c r="S570" s="10"/>
    </row>
    <row r="571" spans="18:19" ht="15.75" customHeight="1">
      <c r="R571" s="10"/>
      <c r="S571" s="10"/>
    </row>
    <row r="572" spans="18:19" ht="15.75" customHeight="1">
      <c r="R572" s="10"/>
      <c r="S572" s="10"/>
    </row>
    <row r="573" spans="18:19" ht="15.75" customHeight="1">
      <c r="R573" s="10"/>
      <c r="S573" s="10"/>
    </row>
    <row r="574" spans="18:19" ht="15.75" customHeight="1">
      <c r="R574" s="10"/>
      <c r="S574" s="10"/>
    </row>
    <row r="575" spans="18:19" ht="15.75" customHeight="1">
      <c r="R575" s="10"/>
      <c r="S575" s="10"/>
    </row>
    <row r="576" spans="18:19" ht="15.75" customHeight="1">
      <c r="R576" s="10"/>
      <c r="S576" s="10"/>
    </row>
    <row r="577" spans="18:19" ht="15.75" customHeight="1">
      <c r="R577" s="10"/>
      <c r="S577" s="10"/>
    </row>
    <row r="578" spans="18:19" ht="15.75" customHeight="1">
      <c r="R578" s="10"/>
      <c r="S578" s="10"/>
    </row>
    <row r="579" spans="18:19" ht="15.75" customHeight="1">
      <c r="R579" s="10"/>
      <c r="S579" s="10"/>
    </row>
    <row r="580" spans="18:19" ht="15.75" customHeight="1">
      <c r="R580" s="10"/>
      <c r="S580" s="10"/>
    </row>
    <row r="581" spans="18:19" ht="15.75" customHeight="1">
      <c r="R581" s="10"/>
      <c r="S581" s="10"/>
    </row>
    <row r="582" spans="18:19" ht="15.75" customHeight="1">
      <c r="R582" s="10"/>
      <c r="S582" s="10"/>
    </row>
    <row r="583" spans="18:19" ht="15.75" customHeight="1">
      <c r="R583" s="10"/>
      <c r="S583" s="10"/>
    </row>
    <row r="584" spans="18:19" ht="15.75" customHeight="1">
      <c r="R584" s="10"/>
      <c r="S584" s="10"/>
    </row>
    <row r="585" spans="18:19" ht="15.75" customHeight="1">
      <c r="R585" s="10"/>
      <c r="S585" s="10"/>
    </row>
    <row r="586" spans="18:19" ht="15.75" customHeight="1">
      <c r="R586" s="10"/>
      <c r="S586" s="10"/>
    </row>
    <row r="587" spans="18:19" ht="15.75" customHeight="1">
      <c r="R587" s="10"/>
      <c r="S587" s="10"/>
    </row>
    <row r="588" spans="18:19" ht="15.75" customHeight="1">
      <c r="R588" s="10"/>
      <c r="S588" s="10"/>
    </row>
    <row r="589" spans="18:19" ht="15.75" customHeight="1">
      <c r="R589" s="10"/>
      <c r="S589" s="10"/>
    </row>
    <row r="590" spans="18:19" ht="15.75" customHeight="1">
      <c r="R590" s="10"/>
      <c r="S590" s="10"/>
    </row>
    <row r="591" spans="18:19" ht="15.75" customHeight="1">
      <c r="R591" s="10"/>
      <c r="S591" s="10"/>
    </row>
    <row r="592" spans="18:19" ht="15.75" customHeight="1">
      <c r="R592" s="10"/>
      <c r="S592" s="10"/>
    </row>
    <row r="593" spans="18:19" ht="15.75" customHeight="1">
      <c r="R593" s="10"/>
      <c r="S593" s="10"/>
    </row>
    <row r="594" spans="18:19" ht="15.75" customHeight="1">
      <c r="R594" s="10"/>
      <c r="S594" s="10"/>
    </row>
    <row r="595" spans="18:19" ht="15.75" customHeight="1">
      <c r="R595" s="10"/>
      <c r="S595" s="10"/>
    </row>
    <row r="596" spans="18:19" ht="15.75" customHeight="1">
      <c r="R596" s="10"/>
      <c r="S596" s="10"/>
    </row>
    <row r="597" spans="18:19" ht="15.75" customHeight="1">
      <c r="R597" s="10"/>
      <c r="S597" s="10"/>
    </row>
    <row r="598" spans="18:19" ht="15.75" customHeight="1">
      <c r="R598" s="10"/>
      <c r="S598" s="10"/>
    </row>
    <row r="599" spans="18:19" ht="15.75" customHeight="1">
      <c r="R599" s="10"/>
      <c r="S599" s="10"/>
    </row>
    <row r="600" spans="18:19" ht="15.75" customHeight="1">
      <c r="R600" s="10"/>
      <c r="S600" s="10"/>
    </row>
    <row r="601" spans="18:19" ht="15.75" customHeight="1">
      <c r="R601" s="10"/>
      <c r="S601" s="10"/>
    </row>
    <row r="602" spans="18:19" ht="15.75" customHeight="1">
      <c r="R602" s="10"/>
      <c r="S602" s="10"/>
    </row>
    <row r="603" spans="18:19" ht="15.75" customHeight="1">
      <c r="R603" s="10"/>
      <c r="S603" s="10"/>
    </row>
    <row r="604" spans="18:19" ht="15.75" customHeight="1">
      <c r="R604" s="10"/>
      <c r="S604" s="10"/>
    </row>
    <row r="605" spans="18:19" ht="15.75" customHeight="1">
      <c r="R605" s="10"/>
      <c r="S605" s="10"/>
    </row>
    <row r="606" spans="18:19" ht="15.75" customHeight="1">
      <c r="R606" s="10"/>
      <c r="S606" s="10"/>
    </row>
    <row r="607" spans="18:19" ht="15.75" customHeight="1">
      <c r="R607" s="10"/>
      <c r="S607" s="10"/>
    </row>
    <row r="608" spans="18:19" ht="15.75" customHeight="1">
      <c r="R608" s="10"/>
      <c r="S608" s="10"/>
    </row>
    <row r="609" spans="18:19" ht="15.75" customHeight="1">
      <c r="R609" s="10"/>
      <c r="S609" s="10"/>
    </row>
    <row r="610" spans="18:19" ht="15.75" customHeight="1">
      <c r="R610" s="10"/>
      <c r="S610" s="10"/>
    </row>
    <row r="611" spans="18:19" ht="15.75" customHeight="1">
      <c r="R611" s="10"/>
      <c r="S611" s="10"/>
    </row>
    <row r="612" spans="18:19" ht="15.75" customHeight="1">
      <c r="R612" s="10"/>
      <c r="S612" s="10"/>
    </row>
    <row r="613" spans="18:19" ht="15.75" customHeight="1">
      <c r="R613" s="10"/>
      <c r="S613" s="10"/>
    </row>
    <row r="614" spans="18:19" ht="15.75" customHeight="1">
      <c r="R614" s="10"/>
      <c r="S614" s="10"/>
    </row>
    <row r="615" spans="18:19" ht="15.75" customHeight="1">
      <c r="R615" s="10"/>
      <c r="S615" s="10"/>
    </row>
    <row r="616" spans="18:19" ht="15.75" customHeight="1">
      <c r="R616" s="10"/>
      <c r="S616" s="10"/>
    </row>
    <row r="617" spans="18:19" ht="15.75" customHeight="1">
      <c r="R617" s="10"/>
      <c r="S617" s="10"/>
    </row>
    <row r="618" spans="18:19" ht="15.75" customHeight="1">
      <c r="R618" s="10"/>
      <c r="S618" s="10"/>
    </row>
    <row r="619" spans="18:19" ht="15.75" customHeight="1">
      <c r="R619" s="10"/>
      <c r="S619" s="10"/>
    </row>
    <row r="620" spans="18:19" ht="15.75" customHeight="1">
      <c r="R620" s="10"/>
      <c r="S620" s="10"/>
    </row>
    <row r="621" spans="18:19" ht="15.75" customHeight="1">
      <c r="R621" s="10"/>
      <c r="S621" s="10"/>
    </row>
    <row r="622" spans="18:19" ht="15.75" customHeight="1">
      <c r="R622" s="10"/>
      <c r="S622" s="10"/>
    </row>
    <row r="623" spans="18:19" ht="15.75" customHeight="1">
      <c r="R623" s="10"/>
      <c r="S623" s="10"/>
    </row>
    <row r="624" spans="18:19" ht="15.75" customHeight="1">
      <c r="R624" s="10"/>
      <c r="S624" s="10"/>
    </row>
    <row r="625" spans="18:19" ht="15.75" customHeight="1">
      <c r="R625" s="10"/>
      <c r="S625" s="10"/>
    </row>
    <row r="626" spans="18:19" ht="15.75" customHeight="1">
      <c r="R626" s="10"/>
      <c r="S626" s="10"/>
    </row>
    <row r="627" spans="18:19" ht="15.75" customHeight="1">
      <c r="R627" s="10"/>
      <c r="S627" s="10"/>
    </row>
    <row r="628" spans="18:19" ht="15.75" customHeight="1">
      <c r="R628" s="10"/>
      <c r="S628" s="10"/>
    </row>
    <row r="629" spans="18:19" ht="15.75" customHeight="1">
      <c r="R629" s="10"/>
      <c r="S629" s="10"/>
    </row>
    <row r="630" spans="18:19" ht="15.75" customHeight="1">
      <c r="R630" s="10"/>
      <c r="S630" s="10"/>
    </row>
    <row r="631" spans="18:19" ht="15.75" customHeight="1">
      <c r="R631" s="10"/>
      <c r="S631" s="10"/>
    </row>
    <row r="632" spans="18:19" ht="15.75" customHeight="1">
      <c r="R632" s="10"/>
      <c r="S632" s="10"/>
    </row>
    <row r="633" spans="18:19" ht="15.75" customHeight="1">
      <c r="R633" s="10"/>
      <c r="S633" s="10"/>
    </row>
    <row r="634" spans="18:19" ht="15.75" customHeight="1">
      <c r="R634" s="10"/>
      <c r="S634" s="10"/>
    </row>
    <row r="635" spans="18:19" ht="15.75" customHeight="1">
      <c r="R635" s="10"/>
      <c r="S635" s="10"/>
    </row>
    <row r="636" spans="18:19" ht="15.75" customHeight="1">
      <c r="R636" s="10"/>
      <c r="S636" s="10"/>
    </row>
    <row r="637" spans="18:19" ht="15.75" customHeight="1">
      <c r="R637" s="10"/>
      <c r="S637" s="10"/>
    </row>
    <row r="638" spans="18:19" ht="15.75" customHeight="1">
      <c r="R638" s="10"/>
      <c r="S638" s="10"/>
    </row>
    <row r="639" spans="18:19" ht="15.75" customHeight="1">
      <c r="R639" s="10"/>
      <c r="S639" s="10"/>
    </row>
    <row r="640" spans="18:19" ht="15.75" customHeight="1">
      <c r="R640" s="10"/>
      <c r="S640" s="10"/>
    </row>
    <row r="641" spans="18:19" ht="15.75" customHeight="1">
      <c r="R641" s="10"/>
      <c r="S641" s="10"/>
    </row>
    <row r="642" spans="18:19" ht="15.75" customHeight="1">
      <c r="R642" s="10"/>
      <c r="S642" s="10"/>
    </row>
    <row r="643" spans="18:19" ht="15.75" customHeight="1">
      <c r="R643" s="10"/>
      <c r="S643" s="10"/>
    </row>
    <row r="644" spans="18:19" ht="15.75" customHeight="1">
      <c r="R644" s="10"/>
      <c r="S644" s="10"/>
    </row>
    <row r="645" spans="18:19" ht="15.75" customHeight="1">
      <c r="R645" s="10"/>
      <c r="S645" s="10"/>
    </row>
    <row r="646" spans="18:19" ht="15.75" customHeight="1">
      <c r="R646" s="10"/>
      <c r="S646" s="10"/>
    </row>
    <row r="647" spans="18:19" ht="15.75" customHeight="1">
      <c r="R647" s="10"/>
      <c r="S647" s="10"/>
    </row>
    <row r="648" spans="18:19" ht="15.75" customHeight="1">
      <c r="R648" s="10"/>
      <c r="S648" s="10"/>
    </row>
    <row r="649" spans="18:19" ht="15.75" customHeight="1">
      <c r="R649" s="10"/>
      <c r="S649" s="10"/>
    </row>
    <row r="650" spans="18:19" ht="15.75" customHeight="1">
      <c r="R650" s="10"/>
      <c r="S650" s="10"/>
    </row>
    <row r="651" spans="18:19" ht="15.75" customHeight="1">
      <c r="R651" s="10"/>
      <c r="S651" s="10"/>
    </row>
    <row r="652" spans="18:19" ht="15.75" customHeight="1">
      <c r="R652" s="10"/>
      <c r="S652" s="10"/>
    </row>
    <row r="653" spans="18:19" ht="15.75" customHeight="1">
      <c r="R653" s="10"/>
      <c r="S653" s="10"/>
    </row>
    <row r="654" spans="18:19" ht="15.75" customHeight="1">
      <c r="R654" s="10"/>
      <c r="S654" s="10"/>
    </row>
    <row r="655" spans="18:19" ht="15.75" customHeight="1">
      <c r="R655" s="10"/>
      <c r="S655" s="10"/>
    </row>
    <row r="656" spans="18:19" ht="15.75" customHeight="1">
      <c r="R656" s="10"/>
      <c r="S656" s="10"/>
    </row>
    <row r="657" spans="18:19" ht="15.75" customHeight="1">
      <c r="R657" s="10"/>
      <c r="S657" s="10"/>
    </row>
    <row r="658" spans="18:19" ht="15.75" customHeight="1">
      <c r="R658" s="10"/>
      <c r="S658" s="10"/>
    </row>
    <row r="659" spans="18:19" ht="15.75" customHeight="1">
      <c r="R659" s="10"/>
      <c r="S659" s="10"/>
    </row>
    <row r="660" spans="18:19" ht="15.75" customHeight="1">
      <c r="R660" s="10"/>
      <c r="S660" s="10"/>
    </row>
    <row r="661" spans="18:19" ht="15.75" customHeight="1">
      <c r="R661" s="10"/>
      <c r="S661" s="10"/>
    </row>
    <row r="662" spans="18:19" ht="15.75" customHeight="1">
      <c r="R662" s="10"/>
      <c r="S662" s="10"/>
    </row>
    <row r="663" spans="18:19" ht="15.75" customHeight="1">
      <c r="R663" s="10"/>
      <c r="S663" s="10"/>
    </row>
    <row r="664" spans="18:19" ht="15.75" customHeight="1">
      <c r="R664" s="10"/>
      <c r="S664" s="10"/>
    </row>
    <row r="665" spans="18:19" ht="15.75" customHeight="1">
      <c r="R665" s="10"/>
      <c r="S665" s="10"/>
    </row>
    <row r="666" spans="18:19" ht="15.75" customHeight="1">
      <c r="R666" s="10"/>
      <c r="S666" s="10"/>
    </row>
    <row r="667" spans="18:19" ht="15.75" customHeight="1">
      <c r="R667" s="10"/>
      <c r="S667" s="10"/>
    </row>
    <row r="668" spans="18:19" ht="15.75" customHeight="1">
      <c r="R668" s="10"/>
      <c r="S668" s="10"/>
    </row>
    <row r="669" spans="18:19" ht="15.75" customHeight="1">
      <c r="R669" s="10"/>
      <c r="S669" s="10"/>
    </row>
    <row r="670" spans="18:19" ht="15.75" customHeight="1">
      <c r="R670" s="10"/>
      <c r="S670" s="10"/>
    </row>
    <row r="671" spans="18:19" ht="15.75" customHeight="1">
      <c r="R671" s="10"/>
      <c r="S671" s="10"/>
    </row>
    <row r="672" spans="18:19" ht="15.75" customHeight="1">
      <c r="R672" s="10"/>
      <c r="S672" s="10"/>
    </row>
    <row r="673" spans="18:19" ht="15.75" customHeight="1">
      <c r="R673" s="10"/>
      <c r="S673" s="10"/>
    </row>
    <row r="674" spans="18:19" ht="15.75" customHeight="1">
      <c r="R674" s="10"/>
      <c r="S674" s="10"/>
    </row>
    <row r="675" spans="18:19" ht="15.75" customHeight="1">
      <c r="R675" s="10"/>
      <c r="S675" s="10"/>
    </row>
    <row r="676" spans="18:19" ht="15.75" customHeight="1">
      <c r="R676" s="10"/>
      <c r="S676" s="10"/>
    </row>
    <row r="677" spans="18:19" ht="15.75" customHeight="1">
      <c r="R677" s="10"/>
      <c r="S677" s="10"/>
    </row>
    <row r="678" spans="18:19" ht="15.75" customHeight="1">
      <c r="R678" s="10"/>
      <c r="S678" s="10"/>
    </row>
    <row r="679" spans="18:19" ht="15.75" customHeight="1">
      <c r="R679" s="10"/>
      <c r="S679" s="10"/>
    </row>
    <row r="680" spans="18:19" ht="15.75" customHeight="1">
      <c r="R680" s="10"/>
      <c r="S680" s="10"/>
    </row>
    <row r="681" spans="18:19" ht="15.75" customHeight="1">
      <c r="R681" s="10"/>
      <c r="S681" s="10"/>
    </row>
    <row r="682" spans="18:19" ht="15.75" customHeight="1">
      <c r="R682" s="10"/>
      <c r="S682" s="10"/>
    </row>
    <row r="683" spans="18:19" ht="15.75" customHeight="1">
      <c r="R683" s="10"/>
      <c r="S683" s="10"/>
    </row>
    <row r="684" spans="18:19" ht="15.75" customHeight="1">
      <c r="R684" s="10"/>
      <c r="S684" s="10"/>
    </row>
    <row r="685" spans="18:19" ht="15.75" customHeight="1">
      <c r="R685" s="10"/>
      <c r="S685" s="10"/>
    </row>
    <row r="686" spans="18:19" ht="15.75" customHeight="1">
      <c r="R686" s="10"/>
      <c r="S686" s="10"/>
    </row>
    <row r="687" spans="18:19" ht="15.75" customHeight="1">
      <c r="R687" s="10"/>
      <c r="S687" s="10"/>
    </row>
    <row r="688" spans="18:19" ht="15.75" customHeight="1">
      <c r="R688" s="10"/>
      <c r="S688" s="10"/>
    </row>
    <row r="689" spans="18:19" ht="15.75" customHeight="1">
      <c r="R689" s="10"/>
      <c r="S689" s="10"/>
    </row>
    <row r="690" spans="18:19" ht="15.75" customHeight="1">
      <c r="R690" s="10"/>
      <c r="S690" s="10"/>
    </row>
    <row r="691" spans="18:19" ht="15.75" customHeight="1">
      <c r="R691" s="10"/>
      <c r="S691" s="10"/>
    </row>
    <row r="692" spans="18:19" ht="15.75" customHeight="1">
      <c r="R692" s="10"/>
      <c r="S692" s="10"/>
    </row>
    <row r="693" spans="18:19" ht="15.75" customHeight="1">
      <c r="R693" s="10"/>
      <c r="S693" s="10"/>
    </row>
    <row r="694" spans="18:19" ht="15.75" customHeight="1">
      <c r="R694" s="10"/>
      <c r="S694" s="10"/>
    </row>
    <row r="695" spans="18:19" ht="15.75" customHeight="1">
      <c r="R695" s="10"/>
      <c r="S695" s="10"/>
    </row>
    <row r="696" spans="18:19" ht="15.75" customHeight="1">
      <c r="R696" s="10"/>
      <c r="S696" s="10"/>
    </row>
    <row r="697" spans="18:19" ht="15.75" customHeight="1">
      <c r="R697" s="10"/>
      <c r="S697" s="10"/>
    </row>
    <row r="698" spans="18:19" ht="15.75" customHeight="1">
      <c r="R698" s="10"/>
      <c r="S698" s="10"/>
    </row>
    <row r="699" spans="18:19" ht="15.75" customHeight="1">
      <c r="R699" s="10"/>
      <c r="S699" s="10"/>
    </row>
    <row r="700" spans="18:19" ht="15.75" customHeight="1">
      <c r="R700" s="10"/>
      <c r="S700" s="10"/>
    </row>
    <row r="701" spans="18:19" ht="15.75" customHeight="1">
      <c r="R701" s="10"/>
      <c r="S701" s="10"/>
    </row>
    <row r="702" spans="18:19" ht="15.75" customHeight="1">
      <c r="R702" s="10"/>
      <c r="S702" s="10"/>
    </row>
    <row r="703" spans="18:19" ht="15.75" customHeight="1">
      <c r="R703" s="10"/>
      <c r="S703" s="10"/>
    </row>
    <row r="704" spans="18:19" ht="15.75" customHeight="1">
      <c r="R704" s="10"/>
      <c r="S704" s="10"/>
    </row>
    <row r="705" spans="18:19" ht="15.75" customHeight="1">
      <c r="R705" s="10"/>
      <c r="S705" s="10"/>
    </row>
    <row r="706" spans="18:19" ht="15.75" customHeight="1">
      <c r="R706" s="10"/>
      <c r="S706" s="10"/>
    </row>
    <row r="707" spans="18:19" ht="15.75" customHeight="1">
      <c r="R707" s="10"/>
      <c r="S707" s="10"/>
    </row>
    <row r="708" spans="18:19" ht="15.75" customHeight="1">
      <c r="R708" s="10"/>
      <c r="S708" s="10"/>
    </row>
    <row r="709" spans="18:19" ht="15.75" customHeight="1">
      <c r="R709" s="10"/>
      <c r="S709" s="10"/>
    </row>
    <row r="710" spans="18:19" ht="15.75" customHeight="1">
      <c r="R710" s="10"/>
      <c r="S710" s="10"/>
    </row>
    <row r="711" spans="18:19" ht="15.75" customHeight="1">
      <c r="R711" s="10"/>
      <c r="S711" s="10"/>
    </row>
    <row r="712" spans="18:19" ht="15.75" customHeight="1">
      <c r="R712" s="10"/>
      <c r="S712" s="10"/>
    </row>
    <row r="713" spans="18:19" ht="15.75" customHeight="1">
      <c r="R713" s="10"/>
      <c r="S713" s="10"/>
    </row>
    <row r="714" spans="18:19" ht="15.75" customHeight="1">
      <c r="R714" s="10"/>
      <c r="S714" s="10"/>
    </row>
    <row r="715" spans="18:19" ht="15.75" customHeight="1">
      <c r="R715" s="10"/>
      <c r="S715" s="10"/>
    </row>
    <row r="716" spans="18:19" ht="15.75" customHeight="1">
      <c r="R716" s="10"/>
      <c r="S716" s="10"/>
    </row>
    <row r="717" spans="18:19" ht="15.75" customHeight="1">
      <c r="R717" s="10"/>
      <c r="S717" s="10"/>
    </row>
    <row r="718" spans="18:19" ht="15.75" customHeight="1">
      <c r="R718" s="10"/>
      <c r="S718" s="10"/>
    </row>
    <row r="719" spans="18:19" ht="15.75" customHeight="1">
      <c r="R719" s="10"/>
      <c r="S719" s="10"/>
    </row>
    <row r="720" spans="18:19" ht="15.75" customHeight="1">
      <c r="R720" s="10"/>
      <c r="S720" s="10"/>
    </row>
    <row r="721" spans="18:19" ht="15.75" customHeight="1">
      <c r="R721" s="10"/>
      <c r="S721" s="10"/>
    </row>
    <row r="722" spans="18:19" ht="15.75" customHeight="1">
      <c r="R722" s="10"/>
      <c r="S722" s="10"/>
    </row>
    <row r="723" spans="18:19" ht="15.75" customHeight="1">
      <c r="R723" s="10"/>
      <c r="S723" s="10"/>
    </row>
    <row r="724" spans="18:19" ht="15.75" customHeight="1">
      <c r="R724" s="10"/>
      <c r="S724" s="10"/>
    </row>
    <row r="725" spans="18:19" ht="15.75" customHeight="1">
      <c r="R725" s="10"/>
      <c r="S725" s="10"/>
    </row>
    <row r="726" spans="18:19" ht="15.75" customHeight="1">
      <c r="R726" s="10"/>
      <c r="S726" s="10"/>
    </row>
    <row r="727" spans="18:19" ht="15.75" customHeight="1">
      <c r="R727" s="10"/>
      <c r="S727" s="10"/>
    </row>
    <row r="728" spans="18:19" ht="15.75" customHeight="1">
      <c r="R728" s="10"/>
      <c r="S728" s="10"/>
    </row>
    <row r="729" spans="18:19" ht="15.75" customHeight="1">
      <c r="R729" s="10"/>
      <c r="S729" s="10"/>
    </row>
    <row r="730" spans="18:19" ht="15.75" customHeight="1">
      <c r="R730" s="10"/>
      <c r="S730" s="10"/>
    </row>
    <row r="731" spans="18:19" ht="15.75" customHeight="1">
      <c r="R731" s="10"/>
      <c r="S731" s="10"/>
    </row>
    <row r="732" spans="18:19" ht="15.75" customHeight="1">
      <c r="R732" s="10"/>
      <c r="S732" s="10"/>
    </row>
    <row r="733" spans="18:19" ht="15.75" customHeight="1">
      <c r="R733" s="10"/>
      <c r="S733" s="10"/>
    </row>
    <row r="734" spans="18:19" ht="15.75" customHeight="1">
      <c r="R734" s="10"/>
      <c r="S734" s="10"/>
    </row>
    <row r="735" spans="18:19" ht="15.75" customHeight="1">
      <c r="R735" s="10"/>
      <c r="S735" s="10"/>
    </row>
    <row r="736" spans="18:19" ht="15.75" customHeight="1">
      <c r="R736" s="10"/>
      <c r="S736" s="10"/>
    </row>
    <row r="737" spans="18:19" ht="15.75" customHeight="1">
      <c r="R737" s="10"/>
      <c r="S737" s="10"/>
    </row>
    <row r="738" spans="18:19" ht="15.75" customHeight="1">
      <c r="R738" s="10"/>
      <c r="S738" s="10"/>
    </row>
    <row r="739" spans="18:19" ht="15.75" customHeight="1">
      <c r="R739" s="10"/>
      <c r="S739" s="10"/>
    </row>
    <row r="740" spans="18:19" ht="15.75" customHeight="1">
      <c r="R740" s="10"/>
      <c r="S740" s="10"/>
    </row>
    <row r="741" spans="18:19" ht="15.75" customHeight="1">
      <c r="R741" s="10"/>
      <c r="S741" s="10"/>
    </row>
    <row r="742" spans="18:19" ht="15.75" customHeight="1">
      <c r="R742" s="10"/>
      <c r="S742" s="10"/>
    </row>
    <row r="743" spans="18:19" ht="15.75" customHeight="1">
      <c r="R743" s="10"/>
      <c r="S743" s="10"/>
    </row>
    <row r="744" spans="18:19" ht="15.75" customHeight="1">
      <c r="R744" s="10"/>
      <c r="S744" s="10"/>
    </row>
    <row r="745" spans="18:19" ht="15.75" customHeight="1">
      <c r="R745" s="10"/>
      <c r="S745" s="10"/>
    </row>
    <row r="746" spans="18:19" ht="15.75" customHeight="1">
      <c r="R746" s="10"/>
      <c r="S746" s="10"/>
    </row>
    <row r="747" spans="18:19" ht="15.75" customHeight="1">
      <c r="R747" s="10"/>
      <c r="S747" s="10"/>
    </row>
    <row r="748" spans="18:19" ht="15.75" customHeight="1">
      <c r="R748" s="10"/>
      <c r="S748" s="10"/>
    </row>
    <row r="749" spans="18:19" ht="15.75" customHeight="1">
      <c r="R749" s="10"/>
      <c r="S749" s="10"/>
    </row>
    <row r="750" spans="18:19" ht="15.75" customHeight="1">
      <c r="R750" s="10"/>
      <c r="S750" s="10"/>
    </row>
    <row r="751" spans="18:19" ht="15.75" customHeight="1">
      <c r="R751" s="10"/>
      <c r="S751" s="10"/>
    </row>
    <row r="752" spans="18:19" ht="15.75" customHeight="1">
      <c r="R752" s="10"/>
      <c r="S752" s="10"/>
    </row>
    <row r="753" spans="18:19" ht="15.75" customHeight="1">
      <c r="R753" s="10"/>
      <c r="S753" s="10"/>
    </row>
    <row r="754" spans="18:19" ht="15.75" customHeight="1">
      <c r="R754" s="10"/>
      <c r="S754" s="10"/>
    </row>
    <row r="755" spans="18:19" ht="15.75" customHeight="1">
      <c r="R755" s="10"/>
      <c r="S755" s="10"/>
    </row>
    <row r="756" spans="18:19" ht="15.75" customHeight="1">
      <c r="R756" s="10"/>
      <c r="S756" s="10"/>
    </row>
    <row r="757" spans="18:19" ht="15.75" customHeight="1">
      <c r="R757" s="10"/>
      <c r="S757" s="10"/>
    </row>
    <row r="758" spans="18:19" ht="15.75" customHeight="1">
      <c r="R758" s="10"/>
      <c r="S758" s="10"/>
    </row>
    <row r="759" spans="18:19" ht="15.75" customHeight="1">
      <c r="R759" s="10"/>
      <c r="S759" s="10"/>
    </row>
    <row r="760" spans="18:19" ht="15.75" customHeight="1">
      <c r="R760" s="10"/>
      <c r="S760" s="10"/>
    </row>
    <row r="761" spans="18:19" ht="15.75" customHeight="1">
      <c r="R761" s="10"/>
      <c r="S761" s="10"/>
    </row>
    <row r="762" spans="18:19" ht="15.75" customHeight="1">
      <c r="R762" s="10"/>
      <c r="S762" s="10"/>
    </row>
    <row r="763" spans="18:19" ht="15.75" customHeight="1">
      <c r="R763" s="10"/>
      <c r="S763" s="10"/>
    </row>
    <row r="764" spans="18:19" ht="15.75" customHeight="1">
      <c r="R764" s="10"/>
      <c r="S764" s="10"/>
    </row>
    <row r="765" spans="18:19" ht="15.75" customHeight="1">
      <c r="R765" s="10"/>
      <c r="S765" s="10"/>
    </row>
    <row r="766" spans="18:19" ht="15.75" customHeight="1">
      <c r="R766" s="10"/>
      <c r="S766" s="10"/>
    </row>
    <row r="767" spans="18:19" ht="15.75" customHeight="1">
      <c r="R767" s="10"/>
      <c r="S767" s="10"/>
    </row>
    <row r="768" spans="18:19" ht="15.75" customHeight="1">
      <c r="R768" s="10"/>
      <c r="S768" s="10"/>
    </row>
    <row r="769" spans="18:19" ht="15.75" customHeight="1">
      <c r="R769" s="10"/>
      <c r="S769" s="10"/>
    </row>
    <row r="770" spans="18:19" ht="15.75" customHeight="1">
      <c r="R770" s="10"/>
      <c r="S770" s="10"/>
    </row>
    <row r="771" spans="18:19" ht="15.75" customHeight="1">
      <c r="R771" s="10"/>
      <c r="S771" s="10"/>
    </row>
    <row r="772" spans="18:19" ht="15.75" customHeight="1">
      <c r="R772" s="10"/>
      <c r="S772" s="10"/>
    </row>
    <row r="773" spans="18:19" ht="15.75" customHeight="1">
      <c r="R773" s="10"/>
      <c r="S773" s="10"/>
    </row>
    <row r="774" spans="18:19" ht="15.75" customHeight="1">
      <c r="R774" s="10"/>
      <c r="S774" s="10"/>
    </row>
    <row r="775" spans="18:19" ht="15.75" customHeight="1">
      <c r="R775" s="10"/>
      <c r="S775" s="10"/>
    </row>
    <row r="776" spans="18:19" ht="15.75" customHeight="1">
      <c r="R776" s="10"/>
      <c r="S776" s="10"/>
    </row>
    <row r="777" spans="18:19" ht="15.75" customHeight="1">
      <c r="R777" s="10"/>
      <c r="S777" s="10"/>
    </row>
    <row r="778" spans="18:19" ht="15.75" customHeight="1">
      <c r="R778" s="10"/>
      <c r="S778" s="10"/>
    </row>
    <row r="779" spans="18:19" ht="15.75" customHeight="1">
      <c r="R779" s="10"/>
      <c r="S779" s="10"/>
    </row>
    <row r="780" spans="18:19" ht="15.75" customHeight="1">
      <c r="R780" s="10"/>
      <c r="S780" s="10"/>
    </row>
    <row r="781" spans="18:19" ht="15.75" customHeight="1">
      <c r="R781" s="10"/>
      <c r="S781" s="10"/>
    </row>
    <row r="782" spans="18:19" ht="15.75" customHeight="1">
      <c r="R782" s="10"/>
      <c r="S782" s="10"/>
    </row>
    <row r="783" spans="18:19" ht="15.75" customHeight="1">
      <c r="R783" s="10"/>
      <c r="S783" s="10"/>
    </row>
    <row r="784" spans="18:19" ht="15.75" customHeight="1">
      <c r="R784" s="10"/>
      <c r="S784" s="10"/>
    </row>
    <row r="785" spans="18:19" ht="15.75" customHeight="1">
      <c r="R785" s="10"/>
      <c r="S785" s="10"/>
    </row>
    <row r="786" spans="18:19" ht="15.75" customHeight="1">
      <c r="R786" s="10"/>
      <c r="S786" s="10"/>
    </row>
    <row r="787" spans="18:19" ht="15.75" customHeight="1">
      <c r="R787" s="10"/>
      <c r="S787" s="10"/>
    </row>
    <row r="788" spans="18:19" ht="15.75" customHeight="1">
      <c r="R788" s="10"/>
      <c r="S788" s="10"/>
    </row>
    <row r="789" spans="18:19" ht="15.75" customHeight="1">
      <c r="R789" s="10"/>
      <c r="S789" s="10"/>
    </row>
    <row r="790" spans="18:19" ht="15.75" customHeight="1">
      <c r="R790" s="10"/>
      <c r="S790" s="10"/>
    </row>
    <row r="791" spans="18:19" ht="15.75" customHeight="1">
      <c r="R791" s="10"/>
      <c r="S791" s="10"/>
    </row>
    <row r="792" spans="18:19" ht="15.75" customHeight="1">
      <c r="R792" s="10"/>
      <c r="S792" s="10"/>
    </row>
    <row r="793" spans="18:19" ht="15.75" customHeight="1">
      <c r="R793" s="10"/>
      <c r="S793" s="10"/>
    </row>
    <row r="794" spans="18:19" ht="15.75" customHeight="1">
      <c r="R794" s="10"/>
      <c r="S794" s="10"/>
    </row>
    <row r="795" spans="18:19" ht="15.75" customHeight="1">
      <c r="R795" s="10"/>
      <c r="S795" s="10"/>
    </row>
    <row r="796" spans="18:19" ht="15.75" customHeight="1">
      <c r="R796" s="10"/>
      <c r="S796" s="10"/>
    </row>
    <row r="797" spans="18:19" ht="15.75" customHeight="1">
      <c r="R797" s="10"/>
      <c r="S797" s="10"/>
    </row>
    <row r="798" spans="18:19" ht="15.75" customHeight="1">
      <c r="R798" s="10"/>
      <c r="S798" s="10"/>
    </row>
    <row r="799" spans="18:19" ht="15.75" customHeight="1">
      <c r="R799" s="10"/>
      <c r="S799" s="10"/>
    </row>
    <row r="800" spans="18:19" ht="15.75" customHeight="1">
      <c r="R800" s="10"/>
      <c r="S800" s="10"/>
    </row>
    <row r="801" spans="18:19" ht="15.75" customHeight="1">
      <c r="R801" s="10"/>
      <c r="S801" s="10"/>
    </row>
    <row r="802" spans="18:19" ht="15.75" customHeight="1">
      <c r="R802" s="10"/>
      <c r="S802" s="10"/>
    </row>
    <row r="803" spans="18:19" ht="15.75" customHeight="1">
      <c r="R803" s="10"/>
      <c r="S803" s="10"/>
    </row>
    <row r="804" spans="18:19" ht="15.75" customHeight="1">
      <c r="R804" s="10"/>
      <c r="S804" s="10"/>
    </row>
    <row r="805" spans="18:19" ht="15.75" customHeight="1">
      <c r="R805" s="10"/>
      <c r="S805" s="10"/>
    </row>
    <row r="806" spans="18:19" ht="15.75" customHeight="1">
      <c r="R806" s="10"/>
      <c r="S806" s="10"/>
    </row>
    <row r="807" spans="18:19" ht="15.75" customHeight="1">
      <c r="R807" s="10"/>
      <c r="S807" s="10"/>
    </row>
    <row r="808" spans="18:19" ht="15.75" customHeight="1">
      <c r="R808" s="10"/>
      <c r="S808" s="10"/>
    </row>
    <row r="809" spans="18:19" ht="15.75" customHeight="1">
      <c r="R809" s="10"/>
      <c r="S809" s="10"/>
    </row>
    <row r="810" spans="18:19" ht="15.75" customHeight="1">
      <c r="R810" s="10"/>
      <c r="S810" s="10"/>
    </row>
    <row r="811" spans="18:19" ht="15.75" customHeight="1">
      <c r="R811" s="10"/>
      <c r="S811" s="10"/>
    </row>
    <row r="812" spans="18:19" ht="15.75" customHeight="1">
      <c r="R812" s="10"/>
      <c r="S812" s="10"/>
    </row>
    <row r="813" spans="18:19" ht="15.75" customHeight="1">
      <c r="R813" s="10"/>
      <c r="S813" s="10"/>
    </row>
    <row r="814" spans="18:19" ht="15.75" customHeight="1">
      <c r="R814" s="10"/>
      <c r="S814" s="10"/>
    </row>
    <row r="815" spans="18:19" ht="15.75" customHeight="1">
      <c r="R815" s="10"/>
      <c r="S815" s="10"/>
    </row>
    <row r="816" spans="18:19" ht="15.75" customHeight="1">
      <c r="R816" s="10"/>
      <c r="S816" s="10"/>
    </row>
    <row r="817" spans="18:19" ht="15.75" customHeight="1">
      <c r="R817" s="10"/>
      <c r="S817" s="10"/>
    </row>
    <row r="818" spans="18:19" ht="15.75" customHeight="1">
      <c r="R818" s="10"/>
      <c r="S818" s="10"/>
    </row>
    <row r="819" spans="18:19" ht="15.75" customHeight="1">
      <c r="R819" s="10"/>
      <c r="S819" s="10"/>
    </row>
    <row r="820" spans="18:19" ht="15.75" customHeight="1">
      <c r="R820" s="10"/>
      <c r="S820" s="10"/>
    </row>
    <row r="821" spans="18:19" ht="15.75" customHeight="1">
      <c r="R821" s="10"/>
      <c r="S821" s="10"/>
    </row>
    <row r="822" spans="18:19" ht="15.75" customHeight="1">
      <c r="R822" s="10"/>
      <c r="S822" s="10"/>
    </row>
    <row r="823" spans="18:19" ht="15.75" customHeight="1">
      <c r="R823" s="10"/>
      <c r="S823" s="10"/>
    </row>
    <row r="824" spans="18:19" ht="15.75" customHeight="1">
      <c r="R824" s="10"/>
      <c r="S824" s="10"/>
    </row>
    <row r="825" spans="18:19" ht="15.75" customHeight="1">
      <c r="R825" s="10"/>
      <c r="S825" s="10"/>
    </row>
    <row r="826" spans="18:19" ht="15.75" customHeight="1">
      <c r="R826" s="10"/>
      <c r="S826" s="10"/>
    </row>
    <row r="827" spans="18:19" ht="15.75" customHeight="1">
      <c r="R827" s="10"/>
      <c r="S827" s="10"/>
    </row>
    <row r="828" spans="18:19" ht="15.75" customHeight="1">
      <c r="R828" s="10"/>
      <c r="S828" s="10"/>
    </row>
    <row r="829" spans="18:19" ht="15.75" customHeight="1">
      <c r="R829" s="10"/>
      <c r="S829" s="10"/>
    </row>
    <row r="830" spans="18:19" ht="15.75" customHeight="1">
      <c r="R830" s="10"/>
      <c r="S830" s="10"/>
    </row>
    <row r="831" spans="18:19" ht="15.75" customHeight="1">
      <c r="R831" s="10"/>
      <c r="S831" s="10"/>
    </row>
    <row r="832" spans="18:19" ht="15.75" customHeight="1">
      <c r="R832" s="10"/>
      <c r="S832" s="10"/>
    </row>
    <row r="833" spans="18:19" ht="15.75" customHeight="1">
      <c r="R833" s="10"/>
      <c r="S833" s="10"/>
    </row>
    <row r="834" spans="18:19" ht="15.75" customHeight="1">
      <c r="R834" s="10"/>
      <c r="S834" s="10"/>
    </row>
    <row r="835" spans="18:19" ht="15.75" customHeight="1">
      <c r="R835" s="10"/>
      <c r="S835" s="10"/>
    </row>
    <row r="836" spans="18:19" ht="15.75" customHeight="1">
      <c r="R836" s="10"/>
      <c r="S836" s="10"/>
    </row>
    <row r="837" spans="18:19" ht="15.75" customHeight="1">
      <c r="R837" s="10"/>
      <c r="S837" s="10"/>
    </row>
    <row r="838" spans="18:19" ht="15.75" customHeight="1">
      <c r="R838" s="10"/>
      <c r="S838" s="10"/>
    </row>
    <row r="839" spans="18:19" ht="15.75" customHeight="1">
      <c r="R839" s="10"/>
      <c r="S839" s="10"/>
    </row>
    <row r="840" spans="18:19" ht="15.75" customHeight="1">
      <c r="R840" s="10"/>
      <c r="S840" s="10"/>
    </row>
    <row r="841" spans="18:19" ht="15.75" customHeight="1">
      <c r="R841" s="10"/>
      <c r="S841" s="10"/>
    </row>
    <row r="842" spans="18:19" ht="15.75" customHeight="1">
      <c r="R842" s="10"/>
      <c r="S842" s="10"/>
    </row>
    <row r="843" spans="18:19" ht="15.75" customHeight="1">
      <c r="R843" s="10"/>
      <c r="S843" s="10"/>
    </row>
    <row r="844" spans="18:19" ht="15.75" customHeight="1">
      <c r="R844" s="10"/>
      <c r="S844" s="10"/>
    </row>
    <row r="845" spans="18:19" ht="15.75" customHeight="1">
      <c r="R845" s="10"/>
      <c r="S845" s="10"/>
    </row>
    <row r="846" spans="18:19" ht="15.75" customHeight="1">
      <c r="R846" s="10"/>
      <c r="S846" s="10"/>
    </row>
    <row r="847" spans="18:19" ht="15.75" customHeight="1">
      <c r="R847" s="10"/>
      <c r="S847" s="10"/>
    </row>
    <row r="848" spans="18:19" ht="15.75" customHeight="1">
      <c r="R848" s="10"/>
      <c r="S848" s="10"/>
    </row>
    <row r="849" spans="18:19" ht="15.75" customHeight="1">
      <c r="R849" s="10"/>
      <c r="S849" s="10"/>
    </row>
    <row r="850" spans="18:19" ht="15.75" customHeight="1">
      <c r="R850" s="10"/>
      <c r="S850" s="10"/>
    </row>
    <row r="851" spans="18:19" ht="15.75" customHeight="1">
      <c r="R851" s="10"/>
      <c r="S851" s="10"/>
    </row>
    <row r="852" spans="18:19" ht="15.75" customHeight="1">
      <c r="R852" s="10"/>
      <c r="S852" s="10"/>
    </row>
    <row r="853" spans="18:19" ht="15.75" customHeight="1">
      <c r="R853" s="10"/>
      <c r="S853" s="10"/>
    </row>
    <row r="854" spans="18:19" ht="15.75" customHeight="1">
      <c r="R854" s="10"/>
      <c r="S854" s="10"/>
    </row>
    <row r="855" spans="18:19" ht="15.75" customHeight="1">
      <c r="R855" s="10"/>
      <c r="S855" s="10"/>
    </row>
    <row r="856" spans="18:19" ht="15.75" customHeight="1">
      <c r="R856" s="10"/>
      <c r="S856" s="10"/>
    </row>
    <row r="857" spans="18:19" ht="15.75" customHeight="1">
      <c r="R857" s="10"/>
      <c r="S857" s="10"/>
    </row>
    <row r="858" spans="18:19" ht="15.75" customHeight="1">
      <c r="R858" s="10"/>
      <c r="S858" s="10"/>
    </row>
    <row r="859" spans="18:19" ht="15.75" customHeight="1">
      <c r="R859" s="10"/>
      <c r="S859" s="10"/>
    </row>
    <row r="860" spans="18:19" ht="15.75" customHeight="1">
      <c r="R860" s="10"/>
      <c r="S860" s="10"/>
    </row>
    <row r="861" spans="18:19" ht="15.75" customHeight="1">
      <c r="R861" s="10"/>
      <c r="S861" s="10"/>
    </row>
    <row r="862" spans="18:19" ht="15.75" customHeight="1">
      <c r="R862" s="10"/>
      <c r="S862" s="10"/>
    </row>
    <row r="863" spans="18:19" ht="15.75" customHeight="1">
      <c r="R863" s="10"/>
      <c r="S863" s="10"/>
    </row>
    <row r="864" spans="18:19" ht="15.75" customHeight="1">
      <c r="R864" s="10"/>
      <c r="S864" s="10"/>
    </row>
    <row r="865" spans="18:19" ht="15.75" customHeight="1">
      <c r="R865" s="10"/>
      <c r="S865" s="10"/>
    </row>
    <row r="866" spans="18:19" ht="15.75" customHeight="1">
      <c r="R866" s="10"/>
      <c r="S866" s="10"/>
    </row>
    <row r="867" spans="18:19" ht="15.75" customHeight="1">
      <c r="R867" s="10"/>
      <c r="S867" s="10"/>
    </row>
    <row r="868" spans="18:19" ht="15.75" customHeight="1">
      <c r="R868" s="10"/>
      <c r="S868" s="10"/>
    </row>
    <row r="869" spans="18:19" ht="15.75" customHeight="1">
      <c r="R869" s="10"/>
      <c r="S869" s="10"/>
    </row>
    <row r="870" spans="18:19" ht="15.75" customHeight="1">
      <c r="R870" s="10"/>
      <c r="S870" s="10"/>
    </row>
    <row r="871" spans="18:19" ht="15.75" customHeight="1">
      <c r="R871" s="10"/>
      <c r="S871" s="10"/>
    </row>
    <row r="872" spans="18:19" ht="15.75" customHeight="1">
      <c r="R872" s="10"/>
      <c r="S872" s="10"/>
    </row>
    <row r="873" spans="18:19" ht="15.75" customHeight="1">
      <c r="R873" s="10"/>
      <c r="S873" s="10"/>
    </row>
    <row r="874" spans="18:19" ht="15.75" customHeight="1">
      <c r="R874" s="10"/>
      <c r="S874" s="10"/>
    </row>
    <row r="875" spans="18:19" ht="15.75" customHeight="1">
      <c r="R875" s="10"/>
      <c r="S875" s="10"/>
    </row>
    <row r="876" spans="18:19" ht="15.75" customHeight="1">
      <c r="R876" s="10"/>
      <c r="S876" s="10"/>
    </row>
    <row r="877" spans="18:19" ht="15.75" customHeight="1">
      <c r="R877" s="10"/>
      <c r="S877" s="10"/>
    </row>
    <row r="878" spans="18:19" ht="15.75" customHeight="1">
      <c r="R878" s="10"/>
      <c r="S878" s="10"/>
    </row>
    <row r="879" spans="18:19" ht="15.75" customHeight="1">
      <c r="R879" s="10"/>
      <c r="S879" s="10"/>
    </row>
    <row r="880" spans="18:19" ht="15.75" customHeight="1">
      <c r="R880" s="10"/>
      <c r="S880" s="10"/>
    </row>
    <row r="881" spans="18:19" ht="15.75" customHeight="1">
      <c r="R881" s="10"/>
      <c r="S881" s="10"/>
    </row>
    <row r="882" spans="18:19" ht="15.75" customHeight="1">
      <c r="R882" s="10"/>
      <c r="S882" s="10"/>
    </row>
    <row r="883" spans="18:19" ht="15.75" customHeight="1">
      <c r="R883" s="10"/>
      <c r="S883" s="10"/>
    </row>
    <row r="884" spans="18:19" ht="15.75" customHeight="1">
      <c r="R884" s="10"/>
      <c r="S884" s="10"/>
    </row>
    <row r="885" spans="18:19" ht="15.75" customHeight="1">
      <c r="R885" s="10"/>
      <c r="S885" s="10"/>
    </row>
    <row r="886" spans="18:19" ht="15.75" customHeight="1">
      <c r="R886" s="10"/>
      <c r="S886" s="10"/>
    </row>
    <row r="887" spans="18:19" ht="15.75" customHeight="1">
      <c r="R887" s="10"/>
      <c r="S887" s="10"/>
    </row>
    <row r="888" spans="18:19" ht="15.75" customHeight="1">
      <c r="R888" s="10"/>
      <c r="S888" s="10"/>
    </row>
    <row r="889" spans="18:19" ht="15.75" customHeight="1">
      <c r="R889" s="10"/>
      <c r="S889" s="10"/>
    </row>
    <row r="890" spans="18:19" ht="15.75" customHeight="1">
      <c r="R890" s="10"/>
      <c r="S890" s="10"/>
    </row>
    <row r="891" spans="18:19" ht="15.75" customHeight="1">
      <c r="R891" s="10"/>
      <c r="S891" s="10"/>
    </row>
    <row r="892" spans="18:19" ht="15.75" customHeight="1">
      <c r="R892" s="10"/>
      <c r="S892" s="10"/>
    </row>
    <row r="893" spans="18:19" ht="15.75" customHeight="1">
      <c r="R893" s="10"/>
      <c r="S893" s="10"/>
    </row>
    <row r="894" spans="18:19" ht="15.75" customHeight="1">
      <c r="R894" s="10"/>
      <c r="S894" s="10"/>
    </row>
    <row r="895" spans="18:19" ht="15.75" customHeight="1">
      <c r="R895" s="10"/>
      <c r="S895" s="10"/>
    </row>
    <row r="896" spans="18:19" ht="15.75" customHeight="1">
      <c r="R896" s="10"/>
      <c r="S896" s="10"/>
    </row>
    <row r="897" spans="18:19" ht="15.75" customHeight="1">
      <c r="R897" s="10"/>
      <c r="S897" s="10"/>
    </row>
    <row r="898" spans="18:19" ht="15.75" customHeight="1">
      <c r="R898" s="10"/>
      <c r="S898" s="10"/>
    </row>
    <row r="899" spans="18:19" ht="15.75" customHeight="1">
      <c r="R899" s="10"/>
      <c r="S899" s="10"/>
    </row>
    <row r="900" spans="18:19" ht="15.75" customHeight="1">
      <c r="R900" s="10"/>
      <c r="S900" s="10"/>
    </row>
    <row r="901" spans="18:19" ht="15.75" customHeight="1">
      <c r="R901" s="10"/>
      <c r="S901" s="10"/>
    </row>
    <row r="902" spans="18:19" ht="15.75" customHeight="1">
      <c r="R902" s="10"/>
      <c r="S902" s="10"/>
    </row>
    <row r="903" spans="18:19" ht="15.75" customHeight="1">
      <c r="R903" s="10"/>
      <c r="S903" s="10"/>
    </row>
    <row r="904" spans="18:19" ht="15.75" customHeight="1">
      <c r="R904" s="10"/>
      <c r="S904" s="10"/>
    </row>
    <row r="905" spans="18:19" ht="15.75" customHeight="1">
      <c r="R905" s="10"/>
      <c r="S905" s="10"/>
    </row>
    <row r="906" spans="18:19" ht="15.75" customHeight="1">
      <c r="R906" s="10"/>
      <c r="S906" s="10"/>
    </row>
    <row r="907" spans="18:19" ht="15.75" customHeight="1">
      <c r="R907" s="10"/>
      <c r="S907" s="10"/>
    </row>
    <row r="908" spans="18:19" ht="15.75" customHeight="1">
      <c r="R908" s="10"/>
      <c r="S908" s="10"/>
    </row>
    <row r="909" spans="18:19" ht="15.75" customHeight="1">
      <c r="R909" s="10"/>
      <c r="S909" s="10"/>
    </row>
    <row r="910" spans="18:19" ht="15.75" customHeight="1">
      <c r="R910" s="10"/>
      <c r="S910" s="10"/>
    </row>
    <row r="911" spans="18:19" ht="15.75" customHeight="1">
      <c r="R911" s="10"/>
      <c r="S911" s="10"/>
    </row>
    <row r="912" spans="18:19" ht="15.75" customHeight="1">
      <c r="R912" s="10"/>
      <c r="S912" s="10"/>
    </row>
    <row r="913" spans="18:19" ht="15.75" customHeight="1">
      <c r="R913" s="10"/>
      <c r="S913" s="10"/>
    </row>
    <row r="914" spans="18:19" ht="15.75" customHeight="1">
      <c r="R914" s="10"/>
      <c r="S914" s="10"/>
    </row>
    <row r="915" spans="18:19" ht="15.75" customHeight="1">
      <c r="R915" s="10"/>
      <c r="S915" s="10"/>
    </row>
    <row r="916" spans="18:19" ht="15.75" customHeight="1">
      <c r="R916" s="10"/>
      <c r="S916" s="10"/>
    </row>
    <row r="917" spans="18:19" ht="15.75" customHeight="1">
      <c r="R917" s="10"/>
      <c r="S917" s="10"/>
    </row>
    <row r="918" spans="18:19" ht="15.75" customHeight="1">
      <c r="R918" s="10"/>
      <c r="S918" s="10"/>
    </row>
    <row r="919" spans="18:19" ht="15.75" customHeight="1">
      <c r="R919" s="10"/>
      <c r="S919" s="10"/>
    </row>
    <row r="920" spans="18:19" ht="15.75" customHeight="1">
      <c r="R920" s="10"/>
      <c r="S920" s="10"/>
    </row>
    <row r="921" spans="18:19" ht="15.75" customHeight="1">
      <c r="R921" s="10"/>
      <c r="S921" s="10"/>
    </row>
    <row r="922" spans="18:19" ht="15.75" customHeight="1">
      <c r="R922" s="10"/>
      <c r="S922" s="10"/>
    </row>
    <row r="923" spans="18:19" ht="15.75" customHeight="1">
      <c r="R923" s="10"/>
      <c r="S923" s="10"/>
    </row>
    <row r="924" spans="18:19" ht="15.75" customHeight="1">
      <c r="R924" s="10"/>
      <c r="S924" s="10"/>
    </row>
    <row r="925" spans="18:19" ht="15.75" customHeight="1">
      <c r="R925" s="10"/>
      <c r="S925" s="10"/>
    </row>
    <row r="926" spans="18:19" ht="15.75" customHeight="1">
      <c r="R926" s="10"/>
      <c r="S926" s="10"/>
    </row>
    <row r="927" spans="18:19" ht="15.75" customHeight="1">
      <c r="R927" s="10"/>
      <c r="S927" s="10"/>
    </row>
    <row r="928" spans="18:19" ht="15.75" customHeight="1">
      <c r="R928" s="10"/>
      <c r="S928" s="10"/>
    </row>
    <row r="929" spans="18:19" ht="15.75" customHeight="1">
      <c r="R929" s="10"/>
      <c r="S929" s="10"/>
    </row>
    <row r="930" spans="18:19" ht="15.75" customHeight="1">
      <c r="R930" s="10"/>
      <c r="S930" s="10"/>
    </row>
    <row r="931" spans="18:19" ht="15.75" customHeight="1">
      <c r="R931" s="10"/>
      <c r="S931" s="10"/>
    </row>
    <row r="932" spans="18:19" ht="15.75" customHeight="1">
      <c r="R932" s="10"/>
      <c r="S932" s="10"/>
    </row>
    <row r="933" spans="18:19" ht="15.75" customHeight="1">
      <c r="R933" s="10"/>
      <c r="S933" s="10"/>
    </row>
    <row r="934" spans="18:19" ht="15.75" customHeight="1">
      <c r="R934" s="10"/>
      <c r="S934" s="10"/>
    </row>
    <row r="935" spans="18:19" ht="15.75" customHeight="1">
      <c r="R935" s="10"/>
      <c r="S935" s="10"/>
    </row>
    <row r="936" spans="18:19" ht="15.75" customHeight="1">
      <c r="R936" s="10"/>
      <c r="S936" s="10"/>
    </row>
    <row r="937" spans="18:19" ht="15.75" customHeight="1">
      <c r="R937" s="10"/>
      <c r="S937" s="10"/>
    </row>
    <row r="938" spans="18:19" ht="15.75" customHeight="1">
      <c r="R938" s="10"/>
      <c r="S938" s="10"/>
    </row>
    <row r="939" spans="18:19" ht="15.75" customHeight="1">
      <c r="R939" s="10"/>
      <c r="S939" s="10"/>
    </row>
    <row r="940" spans="18:19" ht="15.75" customHeight="1">
      <c r="R940" s="10"/>
      <c r="S940" s="10"/>
    </row>
    <row r="941" spans="18:19" ht="15.75" customHeight="1">
      <c r="R941" s="10"/>
      <c r="S941" s="10"/>
    </row>
    <row r="942" spans="18:19" ht="15.75" customHeight="1">
      <c r="R942" s="10"/>
      <c r="S942" s="10"/>
    </row>
    <row r="943" spans="18:19" ht="15.75" customHeight="1">
      <c r="R943" s="10"/>
      <c r="S943" s="10"/>
    </row>
    <row r="944" spans="18:19" ht="15.75" customHeight="1">
      <c r="R944" s="10"/>
      <c r="S944" s="10"/>
    </row>
    <row r="945" spans="18:19" ht="15.75" customHeight="1">
      <c r="R945" s="10"/>
      <c r="S945" s="10"/>
    </row>
    <row r="946" spans="18:19" ht="15.75" customHeight="1">
      <c r="R946" s="10"/>
      <c r="S946" s="10"/>
    </row>
    <row r="947" spans="18:19" ht="15.75" customHeight="1">
      <c r="R947" s="10"/>
      <c r="S947" s="10"/>
    </row>
    <row r="948" spans="18:19" ht="15.75" customHeight="1">
      <c r="R948" s="10"/>
      <c r="S948" s="10"/>
    </row>
    <row r="949" spans="18:19" ht="15.75" customHeight="1">
      <c r="R949" s="10"/>
      <c r="S949" s="10"/>
    </row>
    <row r="950" spans="18:19" ht="15.75" customHeight="1">
      <c r="R950" s="10"/>
      <c r="S950" s="10"/>
    </row>
    <row r="951" spans="18:19" ht="15.75" customHeight="1">
      <c r="R951" s="10"/>
      <c r="S951" s="10"/>
    </row>
    <row r="952" spans="18:19" ht="15.75" customHeight="1">
      <c r="R952" s="10"/>
      <c r="S952" s="10"/>
    </row>
    <row r="953" spans="18:19" ht="15.75" customHeight="1">
      <c r="R953" s="10"/>
      <c r="S953" s="10"/>
    </row>
    <row r="954" spans="18:19" ht="15.75" customHeight="1">
      <c r="R954" s="10"/>
      <c r="S954" s="10"/>
    </row>
    <row r="955" spans="18:19" ht="15.75" customHeight="1">
      <c r="R955" s="10"/>
      <c r="S955" s="10"/>
    </row>
    <row r="956" spans="18:19" ht="15.75" customHeight="1">
      <c r="R956" s="10"/>
      <c r="S956" s="10"/>
    </row>
    <row r="957" spans="18:19" ht="15.75" customHeight="1">
      <c r="R957" s="10"/>
      <c r="S957" s="10"/>
    </row>
    <row r="958" spans="18:19" ht="15.75" customHeight="1">
      <c r="R958" s="10"/>
      <c r="S958" s="10"/>
    </row>
    <row r="959" spans="18:19" ht="15.75" customHeight="1">
      <c r="R959" s="10"/>
      <c r="S959" s="10"/>
    </row>
    <row r="960" spans="18:19" ht="15.75" customHeight="1">
      <c r="R960" s="10"/>
      <c r="S960" s="10"/>
    </row>
    <row r="961" spans="18:19" ht="15.75" customHeight="1">
      <c r="R961" s="10"/>
      <c r="S961" s="10"/>
    </row>
    <row r="962" spans="18:19" ht="15.75" customHeight="1">
      <c r="R962" s="10"/>
      <c r="S962" s="10"/>
    </row>
    <row r="963" spans="18:19" ht="15.75" customHeight="1">
      <c r="R963" s="10"/>
      <c r="S963" s="10"/>
    </row>
    <row r="964" spans="18:19" ht="15.75" customHeight="1">
      <c r="R964" s="10"/>
      <c r="S964" s="10"/>
    </row>
    <row r="965" spans="18:19" ht="15.75" customHeight="1">
      <c r="R965" s="10"/>
      <c r="S965" s="10"/>
    </row>
    <row r="966" spans="18:19" ht="15.75" customHeight="1">
      <c r="R966" s="10"/>
      <c r="S966" s="10"/>
    </row>
    <row r="967" spans="18:19" ht="15.75" customHeight="1">
      <c r="R967" s="10"/>
      <c r="S967" s="10"/>
    </row>
    <row r="968" spans="18:19" ht="15.75" customHeight="1">
      <c r="R968" s="10"/>
      <c r="S968" s="10"/>
    </row>
    <row r="969" spans="18:19" ht="15.75" customHeight="1">
      <c r="R969" s="10"/>
      <c r="S969" s="10"/>
    </row>
    <row r="970" spans="18:19" ht="15.75" customHeight="1">
      <c r="R970" s="10"/>
      <c r="S970" s="10"/>
    </row>
    <row r="971" spans="18:19" ht="15.75" customHeight="1">
      <c r="R971" s="10"/>
      <c r="S971" s="10"/>
    </row>
    <row r="972" spans="18:19" ht="15.75" customHeight="1">
      <c r="R972" s="10"/>
      <c r="S972" s="10"/>
    </row>
    <row r="973" spans="18:19" ht="15.75" customHeight="1">
      <c r="R973" s="10"/>
      <c r="S973" s="10"/>
    </row>
    <row r="974" spans="18:19" ht="15.75" customHeight="1">
      <c r="R974" s="10"/>
      <c r="S974" s="10"/>
    </row>
    <row r="975" spans="18:19" ht="15.75" customHeight="1">
      <c r="R975" s="10"/>
      <c r="S975" s="10"/>
    </row>
    <row r="976" spans="18:19" ht="15.75" customHeight="1">
      <c r="R976" s="10"/>
      <c r="S976" s="10"/>
    </row>
    <row r="977" spans="18:19" ht="15.75" customHeight="1">
      <c r="R977" s="10"/>
      <c r="S977" s="10"/>
    </row>
    <row r="978" spans="18:19" ht="15.75" customHeight="1">
      <c r="R978" s="10"/>
      <c r="S978" s="10"/>
    </row>
    <row r="979" spans="18:19" ht="15.75" customHeight="1">
      <c r="R979" s="10"/>
      <c r="S979" s="10"/>
    </row>
    <row r="980" spans="18:19" ht="15.75" customHeight="1">
      <c r="R980" s="10"/>
      <c r="S980" s="10"/>
    </row>
    <row r="981" spans="18:19" ht="15.75" customHeight="1">
      <c r="R981" s="10"/>
      <c r="S981" s="10"/>
    </row>
    <row r="982" spans="18:19" ht="15.75" customHeight="1">
      <c r="R982" s="10"/>
      <c r="S982" s="10"/>
    </row>
    <row r="983" spans="18:19" ht="15.75" customHeight="1">
      <c r="R983" s="10"/>
      <c r="S983" s="10"/>
    </row>
    <row r="984" spans="18:19" ht="15.75" customHeight="1">
      <c r="R984" s="10"/>
      <c r="S984" s="10"/>
    </row>
    <row r="985" spans="18:19" ht="15.75" customHeight="1">
      <c r="R985" s="10"/>
      <c r="S985" s="10"/>
    </row>
    <row r="986" spans="18:19" ht="15.75" customHeight="1">
      <c r="R986" s="10"/>
      <c r="S986" s="10"/>
    </row>
    <row r="987" spans="18:19" ht="15.75" customHeight="1">
      <c r="R987" s="10"/>
      <c r="S987" s="10"/>
    </row>
    <row r="988" spans="18:19" ht="15.75" customHeight="1">
      <c r="R988" s="10"/>
      <c r="S988" s="10"/>
    </row>
    <row r="989" spans="18:19" ht="15.75" customHeight="1">
      <c r="R989" s="10"/>
      <c r="S989" s="10"/>
    </row>
    <row r="990" spans="18:19" ht="15.75" customHeight="1">
      <c r="R990" s="10"/>
      <c r="S990" s="10"/>
    </row>
    <row r="991" spans="18:19" ht="15.75" customHeight="1">
      <c r="R991" s="10"/>
      <c r="S991" s="10"/>
    </row>
    <row r="992" spans="18:19" ht="15.75" customHeight="1">
      <c r="R992" s="10"/>
      <c r="S992" s="10"/>
    </row>
    <row r="993" spans="18:19" ht="15.75" customHeight="1">
      <c r="R993" s="10"/>
      <c r="S993" s="10"/>
    </row>
    <row r="994" spans="18:19" ht="15.75" customHeight="1">
      <c r="R994" s="10"/>
      <c r="S994" s="10"/>
    </row>
    <row r="995" spans="18:19" ht="15.75" customHeight="1">
      <c r="R995" s="10"/>
      <c r="S995" s="10"/>
    </row>
    <row r="996" spans="18:19" ht="15.75" customHeight="1">
      <c r="R996" s="10"/>
      <c r="S996" s="10"/>
    </row>
    <row r="997" spans="18:19" ht="15.75" customHeight="1">
      <c r="R997" s="10"/>
      <c r="S997" s="10"/>
    </row>
    <row r="998" spans="18:19" ht="15.75" customHeight="1">
      <c r="R998" s="10"/>
      <c r="S998" s="10"/>
    </row>
    <row r="999" spans="18:19" ht="15.75" customHeight="1">
      <c r="R999" s="10"/>
      <c r="S999" s="10"/>
    </row>
    <row r="1000" spans="18:19" ht="15.75" customHeight="1">
      <c r="R1000" s="10"/>
      <c r="S1000" s="10"/>
    </row>
  </sheetData>
  <mergeCells count="19">
    <mergeCell ref="Z1:AI1"/>
    <mergeCell ref="T4:T6"/>
    <mergeCell ref="T8:T11"/>
    <mergeCell ref="A1:H1"/>
    <mergeCell ref="J1:M1"/>
    <mergeCell ref="V1:Y1"/>
    <mergeCell ref="B2:C2"/>
    <mergeCell ref="A4:A6"/>
    <mergeCell ref="U4:U6"/>
    <mergeCell ref="A8:A11"/>
    <mergeCell ref="U8:U11"/>
    <mergeCell ref="AI4:AI6"/>
    <mergeCell ref="AH4:AH6"/>
    <mergeCell ref="AG4:AG6"/>
    <mergeCell ref="AF4:AF6"/>
    <mergeCell ref="AF8:AF11"/>
    <mergeCell ref="AG8:AG11"/>
    <mergeCell ref="AH8:AH11"/>
    <mergeCell ref="AI8:AI11"/>
  </mergeCells>
  <hyperlinks>
    <hyperlink ref="L4" r:id="rId1" location="gid=1813254335" xr:uid="{00000000-0004-0000-0100-000000000000}"/>
    <hyperlink ref="X4" r:id="rId2" location="gid=1808286305" xr:uid="{00000000-0004-0000-0100-000001000000}"/>
    <hyperlink ref="L5" r:id="rId3" location="gid=35979455" xr:uid="{00000000-0004-0000-0100-000002000000}"/>
    <hyperlink ref="X5" r:id="rId4" location="gid=1808286305" xr:uid="{00000000-0004-0000-0100-000003000000}"/>
    <hyperlink ref="X6" r:id="rId5" location="gid=1808286305" xr:uid="{00000000-0004-0000-0100-000004000000}"/>
    <hyperlink ref="X9" r:id="rId6" xr:uid="{00000000-0004-0000-0100-000005000000}"/>
    <hyperlink ref="J11" r:id="rId7" xr:uid="{00000000-0004-0000-0100-000006000000}"/>
    <hyperlink ref="V11" r:id="rId8" xr:uid="{00000000-0004-0000-0100-000007000000}"/>
    <hyperlink ref="X11" r:id="rId9" xr:uid="{00000000-0004-0000-0100-000008000000}"/>
    <hyperlink ref="L12" r:id="rId10" xr:uid="{00000000-0004-0000-0100-000009000000}"/>
    <hyperlink ref="X12" r:id="rId11" xr:uid="{DF531879-79DC-4F7A-84F4-780157D10C78}"/>
  </hyperlinks>
  <pageMargins left="0.7" right="0.7" top="0.75" bottom="0.75" header="0" footer="0"/>
  <pageSetup orientation="landscape" r:id="rId12"/>
  <headerFooter>
    <oddHeader>&amp;C&amp;A</oddHeader>
    <oddFooter>&amp;CPágina &amp;P</oddFooter>
  </headerFooter>
  <rowBreaks count="1" manualBreakCount="1">
    <brk id="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K1000"/>
  <sheetViews>
    <sheetView topLeftCell="AC10" workbookViewId="0">
      <selection activeCell="AH10" sqref="AH10"/>
    </sheetView>
  </sheetViews>
  <sheetFormatPr baseColWidth="10" defaultColWidth="14.3984375" defaultRowHeight="15" customHeight="1"/>
  <cols>
    <col min="1" max="1" width="6.265625" customWidth="1"/>
    <col min="2" max="2" width="13.86328125" customWidth="1"/>
    <col min="3" max="3" width="21" customWidth="1"/>
    <col min="4" max="4" width="16.73046875" customWidth="1"/>
    <col min="5" max="5" width="36.86328125" customWidth="1"/>
    <col min="6" max="6" width="34" customWidth="1"/>
    <col min="7" max="7" width="33.86328125" customWidth="1"/>
    <col min="8" max="8" width="33.73046875" customWidth="1"/>
    <col min="9" max="9" width="22.3984375" customWidth="1"/>
    <col min="10" max="10" width="21.73046875" customWidth="1"/>
    <col min="11" max="11" width="28.1328125" customWidth="1"/>
    <col min="12" max="12" width="19.1328125" customWidth="1"/>
    <col min="13" max="13" width="19.3984375" customWidth="1"/>
    <col min="14" max="14" width="27.86328125" customWidth="1"/>
    <col min="15" max="15" width="17.1328125" customWidth="1"/>
    <col min="16" max="16" width="26.59765625" customWidth="1"/>
    <col min="17" max="17" width="15" customWidth="1"/>
    <col min="18" max="18" width="21" customWidth="1"/>
    <col min="19" max="19" width="24.73046875" customWidth="1"/>
    <col min="20" max="20" width="12.3984375" customWidth="1"/>
    <col min="21" max="21" width="10" customWidth="1"/>
    <col min="22" max="22" width="17" customWidth="1"/>
    <col min="23" max="23" width="15.59765625" customWidth="1"/>
    <col min="24" max="24" width="27.59765625" customWidth="1"/>
    <col min="25" max="25" width="19.1328125" customWidth="1"/>
    <col min="26" max="26" width="23.1328125" customWidth="1"/>
    <col min="28" max="28" width="21.1328125" customWidth="1"/>
    <col min="29" max="29" width="18.73046875" customWidth="1"/>
    <col min="34" max="34" width="19.86328125" style="441" customWidth="1"/>
    <col min="35" max="35" width="20.86328125" style="441" customWidth="1"/>
    <col min="36" max="36" width="19.265625" customWidth="1"/>
    <col min="37" max="37" width="17.3984375" customWidth="1"/>
  </cols>
  <sheetData>
    <row r="1" spans="1:37" ht="12.75" customHeight="1">
      <c r="A1" s="594" t="s">
        <v>198</v>
      </c>
      <c r="B1" s="595"/>
      <c r="C1" s="595"/>
      <c r="D1" s="595"/>
      <c r="E1" s="595"/>
      <c r="F1" s="595"/>
      <c r="G1" s="595"/>
      <c r="H1" s="595"/>
      <c r="I1" s="595"/>
      <c r="J1" s="595"/>
      <c r="K1" s="595"/>
      <c r="L1" s="595"/>
      <c r="M1" s="596"/>
    </row>
    <row r="2" spans="1:37" ht="12.75" customHeight="1">
      <c r="A2" s="597"/>
      <c r="B2" s="598"/>
      <c r="C2" s="598"/>
      <c r="D2" s="598"/>
      <c r="E2" s="598"/>
      <c r="F2" s="598"/>
      <c r="G2" s="598"/>
      <c r="H2" s="598"/>
      <c r="I2" s="598"/>
      <c r="J2" s="598"/>
      <c r="K2" s="598"/>
      <c r="L2" s="598"/>
      <c r="M2" s="599"/>
    </row>
    <row r="3" spans="1:37" ht="12.75" customHeight="1">
      <c r="A3" s="600" t="s">
        <v>199</v>
      </c>
      <c r="B3" s="601"/>
      <c r="C3" s="600" t="s">
        <v>200</v>
      </c>
      <c r="D3" s="602"/>
      <c r="E3" s="602"/>
      <c r="F3" s="601"/>
      <c r="G3" s="44"/>
      <c r="H3" s="44"/>
      <c r="I3" s="44"/>
      <c r="J3" s="44"/>
      <c r="K3" s="44"/>
      <c r="L3" s="44"/>
      <c r="M3" s="44"/>
    </row>
    <row r="4" spans="1:37" ht="12.75" customHeight="1">
      <c r="A4" s="603" t="s">
        <v>201</v>
      </c>
      <c r="B4" s="579"/>
      <c r="C4" s="603" t="s">
        <v>202</v>
      </c>
      <c r="D4" s="604"/>
      <c r="E4" s="604"/>
      <c r="F4" s="579"/>
      <c r="G4" s="44"/>
      <c r="H4" s="44"/>
      <c r="I4" s="44"/>
      <c r="J4" s="44"/>
      <c r="K4" s="44"/>
      <c r="L4" s="44"/>
      <c r="M4" s="44"/>
    </row>
    <row r="5" spans="1:37" ht="12.75" customHeight="1">
      <c r="A5" s="603" t="s">
        <v>203</v>
      </c>
      <c r="B5" s="579"/>
      <c r="C5" s="603" t="s">
        <v>204</v>
      </c>
      <c r="D5" s="604"/>
      <c r="E5" s="604"/>
      <c r="F5" s="579"/>
      <c r="G5" s="44"/>
      <c r="H5" s="44"/>
      <c r="I5" s="44"/>
      <c r="J5" s="44"/>
      <c r="K5" s="44"/>
      <c r="L5" s="44"/>
      <c r="M5" s="44"/>
    </row>
    <row r="6" spans="1:37" ht="12.75" customHeight="1">
      <c r="A6" s="603" t="s">
        <v>205</v>
      </c>
      <c r="B6" s="579"/>
      <c r="C6" s="603" t="s">
        <v>206</v>
      </c>
      <c r="D6" s="604"/>
      <c r="E6" s="604"/>
      <c r="F6" s="579"/>
      <c r="G6" s="44"/>
      <c r="H6" s="44"/>
      <c r="I6" s="44"/>
      <c r="J6" s="44"/>
      <c r="K6" s="44"/>
      <c r="L6" s="44"/>
      <c r="M6" s="44"/>
    </row>
    <row r="7" spans="1:37" ht="15" customHeight="1" thickBot="1">
      <c r="A7" s="608" t="s">
        <v>207</v>
      </c>
      <c r="B7" s="604"/>
      <c r="C7" s="604"/>
      <c r="D7" s="604"/>
      <c r="E7" s="604"/>
      <c r="F7" s="604"/>
      <c r="G7" s="604"/>
      <c r="H7" s="604"/>
      <c r="I7" s="604"/>
      <c r="J7" s="604"/>
      <c r="K7" s="604"/>
      <c r="L7" s="604"/>
      <c r="M7" s="579"/>
    </row>
    <row r="8" spans="1:37" ht="12.75" customHeight="1" thickBot="1">
      <c r="A8" s="609" t="s">
        <v>208</v>
      </c>
      <c r="B8" s="605" t="s">
        <v>209</v>
      </c>
      <c r="C8" s="606"/>
      <c r="D8" s="590" t="s">
        <v>210</v>
      </c>
      <c r="E8" s="590" t="s">
        <v>211</v>
      </c>
      <c r="F8" s="590" t="s">
        <v>212</v>
      </c>
      <c r="G8" s="590" t="s">
        <v>213</v>
      </c>
      <c r="H8" s="590" t="s">
        <v>214</v>
      </c>
      <c r="I8" s="590" t="s">
        <v>77</v>
      </c>
      <c r="J8" s="590" t="s">
        <v>78</v>
      </c>
      <c r="K8" s="590" t="s">
        <v>215</v>
      </c>
      <c r="L8" s="589" t="s">
        <v>216</v>
      </c>
      <c r="M8" s="579"/>
      <c r="N8" s="568" t="s">
        <v>217</v>
      </c>
      <c r="O8" s="569"/>
      <c r="P8" s="569"/>
      <c r="Q8" s="570"/>
      <c r="W8" s="10"/>
      <c r="X8" s="568" t="s">
        <v>72</v>
      </c>
      <c r="Y8" s="569"/>
      <c r="Z8" s="569"/>
      <c r="AA8" s="570"/>
      <c r="AB8" s="575" t="s">
        <v>884</v>
      </c>
      <c r="AC8" s="576"/>
      <c r="AD8" s="576"/>
      <c r="AE8" s="576"/>
      <c r="AF8" s="576"/>
      <c r="AG8" s="576"/>
      <c r="AH8" s="576"/>
      <c r="AI8" s="576"/>
      <c r="AJ8" s="576"/>
      <c r="AK8" s="577"/>
    </row>
    <row r="9" spans="1:37" ht="51.75" customHeight="1" thickBot="1">
      <c r="A9" s="591"/>
      <c r="B9" s="607"/>
      <c r="C9" s="601"/>
      <c r="D9" s="591"/>
      <c r="E9" s="591"/>
      <c r="F9" s="591"/>
      <c r="G9" s="591"/>
      <c r="H9" s="591"/>
      <c r="I9" s="591"/>
      <c r="J9" s="592"/>
      <c r="K9" s="593"/>
      <c r="L9" s="119" t="s">
        <v>218</v>
      </c>
      <c r="M9" s="119" t="s">
        <v>219</v>
      </c>
      <c r="N9" s="120" t="s">
        <v>80</v>
      </c>
      <c r="O9" s="121" t="s">
        <v>81</v>
      </c>
      <c r="P9" s="121" t="s">
        <v>82</v>
      </c>
      <c r="Q9" s="122" t="s">
        <v>83</v>
      </c>
      <c r="R9" s="49" t="s">
        <v>84</v>
      </c>
      <c r="S9" s="49" t="s">
        <v>85</v>
      </c>
      <c r="T9" s="49" t="s">
        <v>86</v>
      </c>
      <c r="U9" s="49" t="s">
        <v>87</v>
      </c>
      <c r="V9" s="49" t="s">
        <v>90</v>
      </c>
      <c r="W9" s="50" t="s">
        <v>91</v>
      </c>
      <c r="X9" s="123" t="s">
        <v>80</v>
      </c>
      <c r="Y9" s="123" t="s">
        <v>81</v>
      </c>
      <c r="Z9" s="123" t="s">
        <v>82</v>
      </c>
      <c r="AA9" s="123" t="s">
        <v>83</v>
      </c>
      <c r="AB9" s="400" t="s">
        <v>84</v>
      </c>
      <c r="AC9" s="400" t="s">
        <v>85</v>
      </c>
      <c r="AD9" s="400" t="s">
        <v>86</v>
      </c>
      <c r="AE9" s="400" t="s">
        <v>87</v>
      </c>
      <c r="AF9" s="400" t="s">
        <v>88</v>
      </c>
      <c r="AG9" s="400" t="s">
        <v>89</v>
      </c>
      <c r="AH9" s="400" t="s">
        <v>987</v>
      </c>
      <c r="AI9" s="400" t="s">
        <v>90</v>
      </c>
      <c r="AJ9" s="400" t="s">
        <v>985</v>
      </c>
      <c r="AK9" s="400" t="s">
        <v>986</v>
      </c>
    </row>
    <row r="10" spans="1:37" ht="256.14999999999998" thickBot="1">
      <c r="A10" s="124">
        <v>1</v>
      </c>
      <c r="B10" s="578" t="s">
        <v>41</v>
      </c>
      <c r="C10" s="579"/>
      <c r="D10" s="125" t="s">
        <v>220</v>
      </c>
      <c r="E10" s="126" t="s">
        <v>221</v>
      </c>
      <c r="F10" s="127" t="s">
        <v>222</v>
      </c>
      <c r="G10" s="128" t="s">
        <v>223</v>
      </c>
      <c r="H10" s="129" t="s">
        <v>224</v>
      </c>
      <c r="I10" s="130"/>
      <c r="J10" s="124"/>
      <c r="K10" s="129" t="s">
        <v>42</v>
      </c>
      <c r="L10" s="131">
        <v>43952</v>
      </c>
      <c r="M10" s="132">
        <v>44165</v>
      </c>
      <c r="N10" s="133" t="s">
        <v>225</v>
      </c>
      <c r="O10" s="134">
        <v>43929</v>
      </c>
      <c r="P10" s="135" t="s">
        <v>226</v>
      </c>
      <c r="Q10" s="136"/>
      <c r="R10" s="137" t="s">
        <v>227</v>
      </c>
      <c r="S10" s="138" t="s">
        <v>988</v>
      </c>
      <c r="T10" s="462">
        <v>0</v>
      </c>
      <c r="U10" s="462">
        <v>0</v>
      </c>
      <c r="V10" s="462">
        <v>0</v>
      </c>
      <c r="W10" s="463">
        <v>0</v>
      </c>
      <c r="X10" s="656" t="s">
        <v>992</v>
      </c>
      <c r="Y10" s="657">
        <v>44033</v>
      </c>
      <c r="Z10" s="658" t="s">
        <v>993</v>
      </c>
      <c r="AA10" s="659"/>
      <c r="AB10" s="470" t="s">
        <v>994</v>
      </c>
      <c r="AC10" s="470" t="s">
        <v>995</v>
      </c>
      <c r="AD10" s="406">
        <v>0.875</v>
      </c>
      <c r="AE10" s="406">
        <v>0.57140000000000002</v>
      </c>
      <c r="AF10" s="406">
        <f>+AD10+T10</f>
        <v>0.875</v>
      </c>
      <c r="AG10" s="406">
        <f>+AE10+U10</f>
        <v>0.57140000000000002</v>
      </c>
      <c r="AH10" s="406">
        <f>+AD10</f>
        <v>0.875</v>
      </c>
      <c r="AI10" s="406">
        <f>+AE10</f>
        <v>0.57140000000000002</v>
      </c>
      <c r="AJ10" s="408">
        <f>+AF10</f>
        <v>0.875</v>
      </c>
      <c r="AK10" s="408">
        <f>+AG10</f>
        <v>0.57140000000000002</v>
      </c>
    </row>
    <row r="11" spans="1:37" ht="12.75">
      <c r="A11" s="140">
        <v>2</v>
      </c>
      <c r="B11" s="578"/>
      <c r="C11" s="579"/>
      <c r="D11" s="141"/>
      <c r="E11" s="142"/>
      <c r="F11" s="142"/>
      <c r="G11" s="142"/>
      <c r="H11" s="143"/>
      <c r="I11" s="141"/>
      <c r="J11" s="141"/>
      <c r="K11" s="142"/>
      <c r="L11" s="144"/>
      <c r="M11" s="145"/>
      <c r="N11" s="146"/>
      <c r="O11" s="146"/>
      <c r="P11" s="146"/>
      <c r="Q11" s="146"/>
      <c r="R11" s="146"/>
      <c r="S11" s="146"/>
      <c r="T11" s="146"/>
      <c r="U11" s="146"/>
      <c r="V11" s="146"/>
      <c r="W11" s="146"/>
      <c r="X11" s="146"/>
      <c r="Y11" s="146"/>
      <c r="Z11" s="146"/>
      <c r="AA11" s="532"/>
      <c r="AD11" s="660"/>
      <c r="AE11" s="661"/>
    </row>
    <row r="12" spans="1:37" ht="12.75">
      <c r="A12" s="140">
        <v>3</v>
      </c>
      <c r="B12" s="578"/>
      <c r="C12" s="579"/>
      <c r="D12" s="141"/>
      <c r="E12" s="142"/>
      <c r="F12" s="142"/>
      <c r="G12" s="142"/>
      <c r="H12" s="142"/>
      <c r="I12" s="141"/>
      <c r="J12" s="141"/>
      <c r="K12" s="142"/>
      <c r="L12" s="147"/>
      <c r="M12" s="147"/>
      <c r="N12" s="146"/>
      <c r="O12" s="146"/>
      <c r="P12" s="146"/>
      <c r="Q12" s="146"/>
      <c r="R12" s="146"/>
      <c r="S12" s="146"/>
      <c r="T12" s="146"/>
      <c r="U12" s="146"/>
      <c r="V12" s="146"/>
      <c r="W12" s="146"/>
      <c r="X12" s="146"/>
      <c r="Y12" s="146"/>
      <c r="Z12" s="146"/>
    </row>
    <row r="13" spans="1:37" ht="12.75" customHeight="1"/>
    <row r="14" spans="1:37" ht="36" customHeight="1">
      <c r="A14" s="580" t="s">
        <v>229</v>
      </c>
      <c r="B14" s="543"/>
      <c r="C14" s="543"/>
      <c r="D14" s="543"/>
      <c r="E14" s="543"/>
      <c r="F14" s="543"/>
      <c r="G14" s="543"/>
      <c r="H14" s="543"/>
      <c r="I14" s="543"/>
      <c r="J14" s="543"/>
      <c r="K14" s="543"/>
      <c r="L14" s="543"/>
      <c r="M14" s="544"/>
      <c r="N14" s="148"/>
      <c r="O14" s="148"/>
      <c r="P14" s="148"/>
      <c r="Q14" s="148"/>
      <c r="R14" s="148"/>
      <c r="S14" s="148"/>
      <c r="T14" s="148"/>
      <c r="U14" s="148"/>
      <c r="V14" s="148"/>
      <c r="W14" s="148"/>
      <c r="X14" s="148"/>
      <c r="Y14" s="148"/>
      <c r="Z14" s="148"/>
    </row>
    <row r="15" spans="1:37" ht="12.75" customHeight="1"/>
    <row r="16" spans="1:37" ht="36" customHeight="1">
      <c r="A16" s="149"/>
      <c r="B16" s="581" t="s">
        <v>230</v>
      </c>
      <c r="C16" s="582"/>
      <c r="D16" s="582"/>
      <c r="E16" s="582"/>
      <c r="F16" s="582"/>
      <c r="G16" s="582"/>
      <c r="H16" s="583"/>
      <c r="I16" s="149"/>
      <c r="J16" s="149"/>
      <c r="K16" s="149"/>
      <c r="L16" s="149"/>
      <c r="M16" s="149"/>
      <c r="N16" s="149"/>
      <c r="O16" s="149"/>
      <c r="P16" s="149"/>
      <c r="Q16" s="149"/>
      <c r="R16" s="149"/>
      <c r="S16" s="149"/>
      <c r="T16" s="149"/>
      <c r="U16" s="149"/>
      <c r="V16" s="149"/>
      <c r="W16" s="149"/>
      <c r="X16" s="149"/>
      <c r="Y16" s="149"/>
      <c r="Z16" s="149"/>
    </row>
    <row r="17" spans="2:8" ht="12.75" customHeight="1">
      <c r="B17" s="584"/>
      <c r="C17" s="547"/>
      <c r="D17" s="547"/>
      <c r="E17" s="547"/>
      <c r="F17" s="547"/>
      <c r="G17" s="547"/>
      <c r="H17" s="585"/>
    </row>
    <row r="18" spans="2:8" ht="12.75" customHeight="1">
      <c r="B18" s="584"/>
      <c r="C18" s="547"/>
      <c r="D18" s="547"/>
      <c r="E18" s="547"/>
      <c r="F18" s="547"/>
      <c r="G18" s="547"/>
      <c r="H18" s="585"/>
    </row>
    <row r="19" spans="2:8" ht="81" customHeight="1">
      <c r="B19" s="586"/>
      <c r="C19" s="587"/>
      <c r="D19" s="587"/>
      <c r="E19" s="587"/>
      <c r="F19" s="587"/>
      <c r="G19" s="587"/>
      <c r="H19" s="588"/>
    </row>
    <row r="20" spans="2:8" ht="12.75" customHeight="1"/>
    <row r="21" spans="2:8" ht="12.75" customHeight="1"/>
    <row r="22" spans="2:8" ht="12.75" customHeight="1"/>
    <row r="23" spans="2:8" ht="12.75" customHeight="1"/>
    <row r="24" spans="2:8" ht="12.75" customHeight="1"/>
    <row r="25" spans="2:8" ht="12.75" customHeight="1"/>
    <row r="26" spans="2:8" ht="12.75" customHeight="1"/>
    <row r="27" spans="2:8" ht="12.75" customHeight="1"/>
    <row r="28" spans="2:8" ht="12.75" customHeight="1"/>
    <row r="29" spans="2:8" ht="12.75" customHeight="1"/>
    <row r="30" spans="2:8" ht="12.75" customHeight="1"/>
    <row r="31" spans="2:8" ht="12.75" customHeight="1"/>
    <row r="32" spans="2:8"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9">
    <mergeCell ref="AB8:AK8"/>
    <mergeCell ref="A1:M2"/>
    <mergeCell ref="A3:B3"/>
    <mergeCell ref="C3:F3"/>
    <mergeCell ref="A4:B4"/>
    <mergeCell ref="C4:F4"/>
    <mergeCell ref="A5:B5"/>
    <mergeCell ref="C5:F5"/>
    <mergeCell ref="F8:F9"/>
    <mergeCell ref="G8:G9"/>
    <mergeCell ref="H8:H9"/>
    <mergeCell ref="B8:C9"/>
    <mergeCell ref="A6:B6"/>
    <mergeCell ref="C6:F6"/>
    <mergeCell ref="A7:M7"/>
    <mergeCell ref="A8:A9"/>
    <mergeCell ref="B12:C12"/>
    <mergeCell ref="A14:M14"/>
    <mergeCell ref="B16:H19"/>
    <mergeCell ref="N8:Q8"/>
    <mergeCell ref="X8:AA8"/>
    <mergeCell ref="L8:M8"/>
    <mergeCell ref="B10:C10"/>
    <mergeCell ref="B11:C11"/>
    <mergeCell ref="D8:D9"/>
    <mergeCell ref="E8:E9"/>
    <mergeCell ref="I8:I9"/>
    <mergeCell ref="J8:J9"/>
    <mergeCell ref="K8:K9"/>
  </mergeCells>
  <pageMargins left="0.7" right="0.7" top="0.75" bottom="0.75" header="0" footer="0"/>
  <pageSetup scale="43" orientation="landscape" r:id="rId1"/>
  <headerFooter>
    <oddHeader>&amp;C&amp;A</oddHeader>
    <oddFooter>&amp;CPágina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H1000"/>
  <sheetViews>
    <sheetView topLeftCell="X1" zoomScale="60" zoomScaleNormal="60" workbookViewId="0">
      <selection activeCell="AH3" sqref="AH3:AH9"/>
    </sheetView>
  </sheetViews>
  <sheetFormatPr baseColWidth="10" defaultColWidth="14.3984375" defaultRowHeight="15" customHeight="1"/>
  <cols>
    <col min="1" max="1" width="19.3984375" customWidth="1"/>
    <col min="2" max="2" width="8.265625" customWidth="1"/>
    <col min="3" max="3" width="38.3984375" customWidth="1"/>
    <col min="4" max="4" width="26" customWidth="1"/>
    <col min="5" max="5" width="24.3984375" customWidth="1"/>
    <col min="6" max="6" width="30.3984375" customWidth="1"/>
    <col min="7" max="7" width="32.59765625" customWidth="1"/>
    <col min="8" max="8" width="35.265625" customWidth="1"/>
    <col min="9" max="9" width="79.59765625" customWidth="1"/>
    <col min="10" max="10" width="27" customWidth="1"/>
    <col min="11" max="11" width="38.86328125" customWidth="1"/>
    <col min="12" max="12" width="17.265625" customWidth="1"/>
    <col min="13" max="13" width="26" customWidth="1"/>
    <col min="14" max="14" width="22.59765625" customWidth="1"/>
    <col min="19" max="19" width="17.265625" customWidth="1"/>
    <col min="20" max="20" width="16.1328125" customWidth="1"/>
    <col min="21" max="21" width="36.59765625" customWidth="1"/>
    <col min="22" max="22" width="23.59765625" customWidth="1"/>
    <col min="23" max="23" width="40.265625" customWidth="1"/>
    <col min="24" max="24" width="20.59765625" customWidth="1"/>
    <col min="25" max="25" width="27.59765625" customWidth="1"/>
    <col min="26" max="26" width="26" customWidth="1"/>
    <col min="31" max="31" width="18.73046875" style="441" customWidth="1"/>
    <col min="32" max="32" width="22.3984375" style="441" customWidth="1"/>
    <col min="33" max="33" width="19" customWidth="1"/>
    <col min="34" max="34" width="17.265625" customWidth="1"/>
  </cols>
  <sheetData>
    <row r="1" spans="1:34" ht="34.5" customHeight="1" thickBot="1">
      <c r="A1" s="611" t="s">
        <v>231</v>
      </c>
      <c r="B1" s="564"/>
      <c r="C1" s="564"/>
      <c r="D1" s="564"/>
      <c r="E1" s="564"/>
      <c r="F1" s="564"/>
      <c r="G1" s="564"/>
      <c r="H1" s="565"/>
      <c r="I1" s="566" t="s">
        <v>71</v>
      </c>
      <c r="J1" s="567"/>
      <c r="K1" s="567"/>
      <c r="L1" s="567"/>
      <c r="M1" s="149"/>
      <c r="N1" s="149"/>
      <c r="O1" s="149"/>
      <c r="P1" s="149"/>
      <c r="Q1" s="149"/>
      <c r="R1" s="149"/>
      <c r="S1" s="149"/>
      <c r="T1" s="149"/>
      <c r="U1" s="568" t="s">
        <v>72</v>
      </c>
      <c r="V1" s="569"/>
      <c r="W1" s="569"/>
      <c r="X1" s="570"/>
      <c r="Y1" s="575" t="s">
        <v>884</v>
      </c>
      <c r="Z1" s="576"/>
      <c r="AA1" s="576"/>
      <c r="AB1" s="576"/>
      <c r="AC1" s="576"/>
      <c r="AD1" s="576"/>
      <c r="AE1" s="576"/>
      <c r="AF1" s="576"/>
      <c r="AG1" s="576"/>
      <c r="AH1" s="577"/>
    </row>
    <row r="2" spans="1:34" ht="45" customHeight="1" thickBot="1">
      <c r="A2" s="150" t="s">
        <v>232</v>
      </c>
      <c r="B2" s="612" t="s">
        <v>74</v>
      </c>
      <c r="C2" s="572"/>
      <c r="D2" s="151" t="s">
        <v>233</v>
      </c>
      <c r="E2" s="151" t="s">
        <v>76</v>
      </c>
      <c r="F2" s="151" t="s">
        <v>77</v>
      </c>
      <c r="G2" s="151" t="s">
        <v>78</v>
      </c>
      <c r="H2" s="151" t="s">
        <v>234</v>
      </c>
      <c r="I2" s="47" t="s">
        <v>80</v>
      </c>
      <c r="J2" s="47" t="s">
        <v>81</v>
      </c>
      <c r="K2" s="152" t="s">
        <v>82</v>
      </c>
      <c r="L2" s="152" t="s">
        <v>83</v>
      </c>
      <c r="M2" s="49" t="s">
        <v>84</v>
      </c>
      <c r="N2" s="49" t="s">
        <v>85</v>
      </c>
      <c r="O2" s="49" t="s">
        <v>86</v>
      </c>
      <c r="P2" s="49" t="s">
        <v>87</v>
      </c>
      <c r="Q2" s="49" t="s">
        <v>88</v>
      </c>
      <c r="R2" s="49" t="s">
        <v>89</v>
      </c>
      <c r="S2" s="49" t="s">
        <v>90</v>
      </c>
      <c r="T2" s="50" t="s">
        <v>91</v>
      </c>
      <c r="U2" s="51" t="s">
        <v>80</v>
      </c>
      <c r="V2" s="51" t="s">
        <v>81</v>
      </c>
      <c r="W2" s="51" t="s">
        <v>82</v>
      </c>
      <c r="X2" s="397" t="s">
        <v>83</v>
      </c>
      <c r="Y2" s="400" t="s">
        <v>84</v>
      </c>
      <c r="Z2" s="400" t="s">
        <v>85</v>
      </c>
      <c r="AA2" s="400" t="s">
        <v>86</v>
      </c>
      <c r="AB2" s="400" t="s">
        <v>87</v>
      </c>
      <c r="AC2" s="400" t="s">
        <v>88</v>
      </c>
      <c r="AD2" s="400" t="s">
        <v>89</v>
      </c>
      <c r="AE2" s="400" t="s">
        <v>987</v>
      </c>
      <c r="AF2" s="400" t="s">
        <v>90</v>
      </c>
      <c r="AG2" s="400" t="s">
        <v>90</v>
      </c>
      <c r="AH2" s="415" t="s">
        <v>883</v>
      </c>
    </row>
    <row r="3" spans="1:34" ht="249.75" customHeight="1" thickBot="1">
      <c r="A3" s="573" t="s">
        <v>235</v>
      </c>
      <c r="B3" s="96">
        <v>43466</v>
      </c>
      <c r="C3" s="97" t="s">
        <v>236</v>
      </c>
      <c r="D3" s="98" t="s">
        <v>237</v>
      </c>
      <c r="E3" s="98" t="s">
        <v>238</v>
      </c>
      <c r="F3" s="98" t="s">
        <v>239</v>
      </c>
      <c r="G3" s="98" t="s">
        <v>240</v>
      </c>
      <c r="H3" s="99" t="s">
        <v>241</v>
      </c>
      <c r="I3" s="153" t="s">
        <v>242</v>
      </c>
      <c r="J3" s="154">
        <v>43891</v>
      </c>
      <c r="K3" s="155" t="s">
        <v>243</v>
      </c>
      <c r="L3" s="60">
        <v>1</v>
      </c>
      <c r="M3" s="156" t="s">
        <v>244</v>
      </c>
      <c r="N3" s="157" t="s">
        <v>245</v>
      </c>
      <c r="O3" s="158">
        <v>0.33</v>
      </c>
      <c r="P3" s="158">
        <v>0.33</v>
      </c>
      <c r="Q3" s="158">
        <f t="shared" ref="Q3:R3" si="0">+O3</f>
        <v>0.33</v>
      </c>
      <c r="R3" s="158">
        <f t="shared" si="0"/>
        <v>0.33</v>
      </c>
      <c r="S3" s="613">
        <f t="shared" ref="S3:T3" si="1">+AVERAGE(R3:R9)</f>
        <v>0.29714285714285715</v>
      </c>
      <c r="T3" s="613">
        <f t="shared" si="1"/>
        <v>0.29714285714285715</v>
      </c>
      <c r="U3" s="77" t="s">
        <v>246</v>
      </c>
      <c r="V3" s="159">
        <v>44043</v>
      </c>
      <c r="W3" s="417" t="s">
        <v>247</v>
      </c>
      <c r="X3" s="399">
        <v>1</v>
      </c>
      <c r="Y3" s="470" t="s">
        <v>941</v>
      </c>
      <c r="Z3" s="401"/>
      <c r="AA3" s="406">
        <v>0.33</v>
      </c>
      <c r="AB3" s="406">
        <v>0.33</v>
      </c>
      <c r="AC3" s="408">
        <f t="shared" ref="AC3:AC17" si="2">+AA3+O3</f>
        <v>0.66</v>
      </c>
      <c r="AD3" s="408">
        <f>+AB3+R3</f>
        <v>0.66</v>
      </c>
      <c r="AE3" s="614">
        <f>+(AA3+AA4+AA5+AA6+AA7+AA8+AA9)/7</f>
        <v>0.24857142857142858</v>
      </c>
      <c r="AF3" s="614">
        <f>+(AB3+AB4+AB5+AB6+AB7+AB8+AB9)/7</f>
        <v>0.1542857142857143</v>
      </c>
      <c r="AG3" s="614">
        <f>+(AC3+AC4+AC5+AC6+AC7+AC8+AC9)/7</f>
        <v>0.64</v>
      </c>
      <c r="AH3" s="614">
        <f>+(AD3+AD4+AD5+AD6+AD7+AD8+AD9)/7</f>
        <v>0.45142857142857146</v>
      </c>
    </row>
    <row r="4" spans="1:34" ht="147.75" customHeight="1" thickBot="1">
      <c r="A4" s="553"/>
      <c r="B4" s="80">
        <v>43497</v>
      </c>
      <c r="C4" s="81" t="s">
        <v>248</v>
      </c>
      <c r="D4" s="84" t="s">
        <v>249</v>
      </c>
      <c r="E4" s="83" t="s">
        <v>250</v>
      </c>
      <c r="F4" s="84" t="s">
        <v>251</v>
      </c>
      <c r="G4" s="83" t="s">
        <v>240</v>
      </c>
      <c r="H4" s="102" t="s">
        <v>252</v>
      </c>
      <c r="I4" s="153" t="s">
        <v>253</v>
      </c>
      <c r="J4" s="160"/>
      <c r="K4" s="161"/>
      <c r="L4" s="161"/>
      <c r="M4" s="156" t="s">
        <v>254</v>
      </c>
      <c r="N4" s="156" t="s">
        <v>255</v>
      </c>
      <c r="O4" s="158">
        <v>0.33</v>
      </c>
      <c r="P4" s="158">
        <v>0</v>
      </c>
      <c r="Q4" s="158">
        <f t="shared" ref="Q4:R4" si="3">+O4</f>
        <v>0.33</v>
      </c>
      <c r="R4" s="158">
        <f t="shared" si="3"/>
        <v>0</v>
      </c>
      <c r="S4" s="556"/>
      <c r="T4" s="556"/>
      <c r="U4" s="77" t="s">
        <v>256</v>
      </c>
      <c r="V4" s="159" t="s">
        <v>257</v>
      </c>
      <c r="W4" s="417" t="s">
        <v>247</v>
      </c>
      <c r="X4" s="399">
        <v>1</v>
      </c>
      <c r="Y4" s="471" t="s">
        <v>942</v>
      </c>
      <c r="Z4" s="472" t="s">
        <v>943</v>
      </c>
      <c r="AA4" s="422">
        <v>0.33</v>
      </c>
      <c r="AB4" s="422">
        <v>0.25</v>
      </c>
      <c r="AC4" s="408">
        <f t="shared" si="2"/>
        <v>0.66</v>
      </c>
      <c r="AD4" s="408">
        <f t="shared" ref="AD4:AD17" si="4">+AB4+P4</f>
        <v>0.25</v>
      </c>
      <c r="AE4" s="615"/>
      <c r="AF4" s="615"/>
      <c r="AG4" s="615"/>
      <c r="AH4" s="615"/>
    </row>
    <row r="5" spans="1:34" ht="156" customHeight="1" thickBot="1">
      <c r="A5" s="553"/>
      <c r="B5" s="80">
        <v>43525</v>
      </c>
      <c r="C5" s="81" t="s">
        <v>258</v>
      </c>
      <c r="D5" s="84" t="s">
        <v>259</v>
      </c>
      <c r="E5" s="83" t="s">
        <v>260</v>
      </c>
      <c r="F5" s="84" t="s">
        <v>261</v>
      </c>
      <c r="G5" s="83" t="s">
        <v>240</v>
      </c>
      <c r="H5" s="102" t="s">
        <v>252</v>
      </c>
      <c r="I5" s="153" t="s">
        <v>262</v>
      </c>
      <c r="J5" s="154">
        <v>43891</v>
      </c>
      <c r="K5" s="162" t="s">
        <v>263</v>
      </c>
      <c r="L5" s="60">
        <v>1</v>
      </c>
      <c r="M5" s="157" t="s">
        <v>264</v>
      </c>
      <c r="N5" s="157" t="s">
        <v>264</v>
      </c>
      <c r="O5" s="158">
        <v>0.25</v>
      </c>
      <c r="P5" s="158">
        <v>0.25</v>
      </c>
      <c r="Q5" s="158">
        <f t="shared" ref="Q5:R5" si="5">+O5</f>
        <v>0.25</v>
      </c>
      <c r="R5" s="158">
        <f t="shared" si="5"/>
        <v>0.25</v>
      </c>
      <c r="S5" s="556"/>
      <c r="T5" s="556"/>
      <c r="U5" s="153" t="s">
        <v>265</v>
      </c>
      <c r="V5" s="163" t="s">
        <v>266</v>
      </c>
      <c r="W5" s="473" t="s">
        <v>887</v>
      </c>
      <c r="X5" s="399">
        <v>1</v>
      </c>
      <c r="Y5" s="157" t="s">
        <v>944</v>
      </c>
      <c r="Z5" s="472" t="s">
        <v>945</v>
      </c>
      <c r="AA5" s="422">
        <v>0.25</v>
      </c>
      <c r="AB5" s="422">
        <v>0</v>
      </c>
      <c r="AC5" s="408">
        <f t="shared" si="2"/>
        <v>0.5</v>
      </c>
      <c r="AD5" s="408">
        <f t="shared" si="4"/>
        <v>0.25</v>
      </c>
      <c r="AE5" s="615"/>
      <c r="AF5" s="615"/>
      <c r="AG5" s="615"/>
      <c r="AH5" s="615"/>
    </row>
    <row r="6" spans="1:34" ht="309.75" customHeight="1" thickBot="1">
      <c r="A6" s="553"/>
      <c r="B6" s="101">
        <v>43556</v>
      </c>
      <c r="C6" s="81" t="s">
        <v>267</v>
      </c>
      <c r="D6" s="83" t="s">
        <v>268</v>
      </c>
      <c r="E6" s="83" t="s">
        <v>269</v>
      </c>
      <c r="F6" s="164" t="s">
        <v>270</v>
      </c>
      <c r="G6" s="83" t="s">
        <v>271</v>
      </c>
      <c r="H6" s="102" t="s">
        <v>272</v>
      </c>
      <c r="I6" s="165" t="s">
        <v>273</v>
      </c>
      <c r="J6" s="166" t="s">
        <v>274</v>
      </c>
      <c r="K6" s="167" t="s">
        <v>275</v>
      </c>
      <c r="L6" s="168">
        <v>1</v>
      </c>
      <c r="M6" s="157" t="s">
        <v>276</v>
      </c>
      <c r="N6" s="169" t="s">
        <v>277</v>
      </c>
      <c r="O6" s="158">
        <v>0.33</v>
      </c>
      <c r="P6" s="158">
        <v>0</v>
      </c>
      <c r="Q6" s="158">
        <f t="shared" ref="Q6:R6" si="6">+O6</f>
        <v>0.33</v>
      </c>
      <c r="R6" s="158">
        <f t="shared" si="6"/>
        <v>0</v>
      </c>
      <c r="S6" s="556"/>
      <c r="T6" s="556"/>
      <c r="U6" s="170" t="s">
        <v>278</v>
      </c>
      <c r="V6" s="171" t="s">
        <v>279</v>
      </c>
      <c r="W6" s="172" t="s">
        <v>280</v>
      </c>
      <c r="X6" s="399">
        <v>1</v>
      </c>
      <c r="Y6" s="157" t="s">
        <v>946</v>
      </c>
      <c r="Z6" s="157" t="s">
        <v>947</v>
      </c>
      <c r="AA6" s="422">
        <v>0.33</v>
      </c>
      <c r="AB6" s="422">
        <v>0</v>
      </c>
      <c r="AC6" s="408">
        <f t="shared" si="2"/>
        <v>0.66</v>
      </c>
      <c r="AD6" s="408">
        <f t="shared" si="4"/>
        <v>0</v>
      </c>
      <c r="AE6" s="615"/>
      <c r="AF6" s="615"/>
      <c r="AG6" s="615"/>
      <c r="AH6" s="615"/>
    </row>
    <row r="7" spans="1:34" ht="131.65" thickBot="1">
      <c r="A7" s="553"/>
      <c r="B7" s="101">
        <v>43586</v>
      </c>
      <c r="C7" s="81" t="s">
        <v>281</v>
      </c>
      <c r="D7" s="83" t="s">
        <v>282</v>
      </c>
      <c r="E7" s="83" t="s">
        <v>283</v>
      </c>
      <c r="F7" s="83" t="s">
        <v>228</v>
      </c>
      <c r="G7" s="83" t="s">
        <v>271</v>
      </c>
      <c r="H7" s="102" t="s">
        <v>284</v>
      </c>
      <c r="I7" s="99" t="s">
        <v>285</v>
      </c>
      <c r="J7" s="154">
        <v>43891</v>
      </c>
      <c r="K7" s="173" t="s">
        <v>286</v>
      </c>
      <c r="L7" s="60">
        <v>1</v>
      </c>
      <c r="M7" s="157" t="s">
        <v>287</v>
      </c>
      <c r="N7" s="474" t="s">
        <v>287</v>
      </c>
      <c r="O7" s="158">
        <v>0</v>
      </c>
      <c r="P7" s="158">
        <v>0</v>
      </c>
      <c r="Q7" s="158">
        <f t="shared" ref="Q7:R7" si="7">+O7</f>
        <v>0</v>
      </c>
      <c r="R7" s="158">
        <f t="shared" si="7"/>
        <v>0</v>
      </c>
      <c r="S7" s="556"/>
      <c r="T7" s="556"/>
      <c r="U7" s="174" t="s">
        <v>288</v>
      </c>
      <c r="V7" s="154">
        <v>43983</v>
      </c>
      <c r="W7" s="175" t="s">
        <v>289</v>
      </c>
      <c r="X7" s="399">
        <v>1</v>
      </c>
      <c r="Y7" s="157" t="s">
        <v>948</v>
      </c>
      <c r="Z7" s="157" t="s">
        <v>949</v>
      </c>
      <c r="AA7" s="422">
        <v>0</v>
      </c>
      <c r="AB7" s="422">
        <v>0</v>
      </c>
      <c r="AC7" s="406">
        <f t="shared" si="2"/>
        <v>0</v>
      </c>
      <c r="AD7" s="408">
        <f t="shared" si="4"/>
        <v>0</v>
      </c>
      <c r="AE7" s="615"/>
      <c r="AF7" s="615"/>
      <c r="AG7" s="615"/>
      <c r="AH7" s="615"/>
    </row>
    <row r="8" spans="1:34" ht="171" customHeight="1" thickBot="1">
      <c r="A8" s="553"/>
      <c r="B8" s="101">
        <v>43983</v>
      </c>
      <c r="C8" s="81" t="s">
        <v>290</v>
      </c>
      <c r="D8" s="83" t="s">
        <v>291</v>
      </c>
      <c r="E8" s="83" t="s">
        <v>292</v>
      </c>
      <c r="F8" s="83" t="s">
        <v>293</v>
      </c>
      <c r="G8" s="83" t="s">
        <v>294</v>
      </c>
      <c r="H8" s="102" t="s">
        <v>295</v>
      </c>
      <c r="I8" s="176" t="s">
        <v>296</v>
      </c>
      <c r="J8" s="160" t="s">
        <v>297</v>
      </c>
      <c r="K8" s="177" t="s">
        <v>298</v>
      </c>
      <c r="L8" s="60">
        <v>0.5</v>
      </c>
      <c r="M8" s="157" t="s">
        <v>950</v>
      </c>
      <c r="N8" s="474" t="s">
        <v>951</v>
      </c>
      <c r="O8" s="178">
        <v>0.5</v>
      </c>
      <c r="P8" s="158">
        <v>0.5</v>
      </c>
      <c r="Q8" s="158">
        <f t="shared" ref="Q8:R8" si="8">+O8</f>
        <v>0.5</v>
      </c>
      <c r="R8" s="158">
        <f t="shared" si="8"/>
        <v>0.5</v>
      </c>
      <c r="S8" s="556"/>
      <c r="T8" s="556"/>
      <c r="U8" s="179" t="s">
        <v>299</v>
      </c>
      <c r="V8" s="180" t="s">
        <v>300</v>
      </c>
      <c r="W8" s="181" t="s">
        <v>301</v>
      </c>
      <c r="X8" s="410">
        <v>0.7</v>
      </c>
      <c r="Y8" s="423" t="s">
        <v>888</v>
      </c>
      <c r="Z8" s="423" t="s">
        <v>889</v>
      </c>
      <c r="AA8" s="422">
        <v>0.5</v>
      </c>
      <c r="AB8" s="422">
        <v>0.5</v>
      </c>
      <c r="AC8" s="406">
        <f t="shared" si="2"/>
        <v>1</v>
      </c>
      <c r="AD8" s="408">
        <f t="shared" si="4"/>
        <v>1</v>
      </c>
      <c r="AE8" s="615"/>
      <c r="AF8" s="615"/>
      <c r="AG8" s="615"/>
      <c r="AH8" s="615"/>
    </row>
    <row r="9" spans="1:34" ht="117" customHeight="1" thickBot="1">
      <c r="A9" s="554"/>
      <c r="B9" s="86">
        <v>44013</v>
      </c>
      <c r="C9" s="182" t="s">
        <v>302</v>
      </c>
      <c r="D9" s="182" t="s">
        <v>303</v>
      </c>
      <c r="E9" s="88" t="s">
        <v>304</v>
      </c>
      <c r="F9" s="88" t="s">
        <v>305</v>
      </c>
      <c r="G9" s="89" t="s">
        <v>306</v>
      </c>
      <c r="H9" s="110" t="s">
        <v>307</v>
      </c>
      <c r="I9" s="183" t="s">
        <v>308</v>
      </c>
      <c r="J9" s="154">
        <v>43891</v>
      </c>
      <c r="K9" s="184" t="s">
        <v>309</v>
      </c>
      <c r="L9" s="60">
        <v>1</v>
      </c>
      <c r="M9" s="156" t="s">
        <v>310</v>
      </c>
      <c r="N9" s="156" t="s">
        <v>311</v>
      </c>
      <c r="O9" s="158">
        <v>1</v>
      </c>
      <c r="P9" s="158">
        <v>1</v>
      </c>
      <c r="Q9" s="158">
        <f t="shared" ref="Q9:R9" si="9">+O9</f>
        <v>1</v>
      </c>
      <c r="R9" s="158">
        <f t="shared" si="9"/>
        <v>1</v>
      </c>
      <c r="S9" s="557"/>
      <c r="T9" s="557"/>
      <c r="U9" s="185"/>
      <c r="V9" s="185"/>
      <c r="W9" s="185"/>
      <c r="X9" s="411"/>
      <c r="Y9" s="421" t="s">
        <v>890</v>
      </c>
      <c r="Z9" s="423" t="s">
        <v>889</v>
      </c>
      <c r="AA9" s="422">
        <v>0</v>
      </c>
      <c r="AB9" s="406">
        <v>0</v>
      </c>
      <c r="AC9" s="406">
        <f t="shared" si="2"/>
        <v>1</v>
      </c>
      <c r="AD9" s="406">
        <f t="shared" si="4"/>
        <v>1</v>
      </c>
      <c r="AE9" s="616"/>
      <c r="AF9" s="616"/>
      <c r="AG9" s="616"/>
      <c r="AH9" s="616"/>
    </row>
    <row r="10" spans="1:34" ht="223.15" customHeight="1" thickBot="1">
      <c r="A10" s="573" t="s">
        <v>312</v>
      </c>
      <c r="B10" s="96">
        <v>43467</v>
      </c>
      <c r="C10" s="97" t="s">
        <v>313</v>
      </c>
      <c r="D10" s="98" t="s">
        <v>314</v>
      </c>
      <c r="E10" s="98" t="s">
        <v>315</v>
      </c>
      <c r="F10" s="98" t="s">
        <v>316</v>
      </c>
      <c r="G10" s="98" t="s">
        <v>271</v>
      </c>
      <c r="H10" s="99" t="s">
        <v>317</v>
      </c>
      <c r="I10" s="99"/>
      <c r="J10" s="99"/>
      <c r="K10" s="186"/>
      <c r="L10" s="161"/>
      <c r="M10" s="187" t="s">
        <v>228</v>
      </c>
      <c r="N10" s="188" t="s">
        <v>318</v>
      </c>
      <c r="O10" s="425">
        <v>0</v>
      </c>
      <c r="P10" s="425">
        <v>0</v>
      </c>
      <c r="Q10" s="158">
        <f t="shared" ref="Q10:R10" si="10">+O10</f>
        <v>0</v>
      </c>
      <c r="R10" s="158">
        <f t="shared" si="10"/>
        <v>0</v>
      </c>
      <c r="S10" s="613">
        <f>(R11+R13+R14)/3</f>
        <v>0.61</v>
      </c>
      <c r="T10" s="613">
        <v>0.61</v>
      </c>
      <c r="U10" s="189" t="s">
        <v>319</v>
      </c>
      <c r="V10" s="77" t="s">
        <v>43</v>
      </c>
      <c r="W10" s="189" t="s">
        <v>320</v>
      </c>
      <c r="X10" s="478" t="s">
        <v>43</v>
      </c>
      <c r="Y10" s="479" t="s">
        <v>952</v>
      </c>
      <c r="Z10" s="475" t="s">
        <v>953</v>
      </c>
      <c r="AA10" s="422">
        <v>0</v>
      </c>
      <c r="AB10" s="406">
        <v>0</v>
      </c>
      <c r="AC10" s="406">
        <f t="shared" si="2"/>
        <v>0</v>
      </c>
      <c r="AD10" s="406">
        <f t="shared" si="4"/>
        <v>0</v>
      </c>
      <c r="AE10" s="558">
        <f>+(AA10+AA11+AA12+AA13+AA14)/5</f>
        <v>0.36599999999999999</v>
      </c>
      <c r="AF10" s="558">
        <f>+(AB10+AB11+AB12+AB13+AB14)/5</f>
        <v>0.36599999999999999</v>
      </c>
      <c r="AG10" s="558">
        <f>+(AC10+AC11+AC12+AC13+AC14)/5</f>
        <v>0.73199999999999998</v>
      </c>
      <c r="AH10" s="558">
        <f>+(AD10+AD11+AD12+AD13+AD14)/5</f>
        <v>0.73199999999999998</v>
      </c>
    </row>
    <row r="11" spans="1:34" ht="305.25" customHeight="1" thickBot="1">
      <c r="A11" s="553"/>
      <c r="B11" s="190">
        <v>43863</v>
      </c>
      <c r="C11" s="81" t="s">
        <v>321</v>
      </c>
      <c r="D11" s="83" t="s">
        <v>322</v>
      </c>
      <c r="E11" s="191" t="s">
        <v>323</v>
      </c>
      <c r="F11" s="83" t="s">
        <v>324</v>
      </c>
      <c r="G11" s="83" t="s">
        <v>271</v>
      </c>
      <c r="H11" s="192" t="s">
        <v>325</v>
      </c>
      <c r="I11" s="193" t="s">
        <v>326</v>
      </c>
      <c r="J11" s="99" t="s">
        <v>327</v>
      </c>
      <c r="K11" s="160" t="s">
        <v>328</v>
      </c>
      <c r="L11" s="79">
        <v>1</v>
      </c>
      <c r="M11" s="157" t="s">
        <v>329</v>
      </c>
      <c r="N11" s="157" t="s">
        <v>330</v>
      </c>
      <c r="O11" s="158">
        <v>0.33</v>
      </c>
      <c r="P11" s="158">
        <v>0.33</v>
      </c>
      <c r="Q11" s="158">
        <f t="shared" ref="Q11:R11" si="11">+O11</f>
        <v>0.33</v>
      </c>
      <c r="R11" s="158">
        <f t="shared" si="11"/>
        <v>0.33</v>
      </c>
      <c r="S11" s="556"/>
      <c r="T11" s="556"/>
      <c r="U11" s="194" t="s">
        <v>331</v>
      </c>
      <c r="V11" s="161" t="s">
        <v>332</v>
      </c>
      <c r="W11" s="477" t="s">
        <v>333</v>
      </c>
      <c r="X11" s="416"/>
      <c r="Y11" s="481" t="s">
        <v>954</v>
      </c>
      <c r="Z11" s="476" t="s">
        <v>953</v>
      </c>
      <c r="AA11" s="422">
        <v>0.33</v>
      </c>
      <c r="AB11" s="406">
        <v>0.33</v>
      </c>
      <c r="AC11" s="406">
        <f t="shared" si="2"/>
        <v>0.66</v>
      </c>
      <c r="AD11" s="406">
        <f t="shared" si="4"/>
        <v>0.66</v>
      </c>
      <c r="AE11" s="559"/>
      <c r="AF11" s="559"/>
      <c r="AG11" s="559"/>
      <c r="AH11" s="559"/>
    </row>
    <row r="12" spans="1:34" ht="336.75" customHeight="1" thickBot="1">
      <c r="A12" s="553"/>
      <c r="B12" s="190">
        <v>43892</v>
      </c>
      <c r="C12" s="195" t="s">
        <v>334</v>
      </c>
      <c r="D12" s="84" t="s">
        <v>335</v>
      </c>
      <c r="E12" s="84" t="s">
        <v>336</v>
      </c>
      <c r="F12" s="196" t="s">
        <v>337</v>
      </c>
      <c r="G12" s="197" t="s">
        <v>97</v>
      </c>
      <c r="H12" s="198" t="s">
        <v>338</v>
      </c>
      <c r="I12" s="153" t="s">
        <v>339</v>
      </c>
      <c r="J12" s="153" t="s">
        <v>340</v>
      </c>
      <c r="K12" s="163" t="s">
        <v>341</v>
      </c>
      <c r="L12" s="79">
        <v>1</v>
      </c>
      <c r="M12" s="100" t="s">
        <v>342</v>
      </c>
      <c r="N12" s="156" t="s">
        <v>343</v>
      </c>
      <c r="O12" s="187">
        <v>0</v>
      </c>
      <c r="P12" s="187">
        <v>0</v>
      </c>
      <c r="Q12" s="158">
        <f t="shared" ref="Q12:R12" si="12">+O12</f>
        <v>0</v>
      </c>
      <c r="R12" s="158">
        <f t="shared" si="12"/>
        <v>0</v>
      </c>
      <c r="S12" s="556"/>
      <c r="T12" s="556"/>
      <c r="U12" s="199" t="s">
        <v>344</v>
      </c>
      <c r="V12" s="200" t="s">
        <v>228</v>
      </c>
      <c r="W12" s="200" t="s">
        <v>228</v>
      </c>
      <c r="X12" s="480" t="s">
        <v>228</v>
      </c>
      <c r="Y12" s="482" t="s">
        <v>955</v>
      </c>
      <c r="Z12" s="424" t="s">
        <v>953</v>
      </c>
      <c r="AA12" s="422">
        <v>1</v>
      </c>
      <c r="AB12" s="406">
        <v>1</v>
      </c>
      <c r="AC12" s="406">
        <f t="shared" si="2"/>
        <v>1</v>
      </c>
      <c r="AD12" s="406">
        <f t="shared" si="4"/>
        <v>1</v>
      </c>
      <c r="AE12" s="559"/>
      <c r="AF12" s="559"/>
      <c r="AG12" s="559"/>
      <c r="AH12" s="559"/>
    </row>
    <row r="13" spans="1:34" ht="183" customHeight="1" thickBot="1">
      <c r="A13" s="553"/>
      <c r="B13" s="101">
        <v>43923</v>
      </c>
      <c r="C13" s="81" t="s">
        <v>345</v>
      </c>
      <c r="D13" s="83" t="s">
        <v>346</v>
      </c>
      <c r="E13" s="83" t="s">
        <v>347</v>
      </c>
      <c r="F13" s="83" t="s">
        <v>348</v>
      </c>
      <c r="G13" s="83" t="s">
        <v>294</v>
      </c>
      <c r="H13" s="102"/>
      <c r="I13" s="176" t="s">
        <v>349</v>
      </c>
      <c r="J13" s="201">
        <v>43938</v>
      </c>
      <c r="K13" s="160" t="s">
        <v>350</v>
      </c>
      <c r="L13" s="60">
        <v>0.5</v>
      </c>
      <c r="M13" s="156" t="s">
        <v>351</v>
      </c>
      <c r="N13" s="202" t="s">
        <v>352</v>
      </c>
      <c r="O13" s="158">
        <v>0.5</v>
      </c>
      <c r="P13" s="158">
        <v>0.5</v>
      </c>
      <c r="Q13" s="158">
        <f t="shared" ref="Q13:R13" si="13">+O13</f>
        <v>0.5</v>
      </c>
      <c r="R13" s="158">
        <f t="shared" si="13"/>
        <v>0.5</v>
      </c>
      <c r="S13" s="556"/>
      <c r="T13" s="556"/>
      <c r="U13" s="203" t="s">
        <v>353</v>
      </c>
      <c r="V13" s="204" t="s">
        <v>300</v>
      </c>
      <c r="W13" s="203" t="s">
        <v>354</v>
      </c>
      <c r="X13" s="413">
        <v>1</v>
      </c>
      <c r="Y13" s="475" t="s">
        <v>956</v>
      </c>
      <c r="Z13" s="424" t="s">
        <v>953</v>
      </c>
      <c r="AA13" s="422">
        <v>0.5</v>
      </c>
      <c r="AB13" s="406">
        <v>0.5</v>
      </c>
      <c r="AC13" s="406">
        <f t="shared" si="2"/>
        <v>1</v>
      </c>
      <c r="AD13" s="406">
        <f t="shared" si="4"/>
        <v>1</v>
      </c>
      <c r="AE13" s="559"/>
      <c r="AF13" s="559"/>
      <c r="AG13" s="559"/>
      <c r="AH13" s="559"/>
    </row>
    <row r="14" spans="1:34" ht="293.25" customHeight="1" thickBot="1">
      <c r="A14" s="554"/>
      <c r="B14" s="109">
        <v>43953</v>
      </c>
      <c r="C14" s="205" t="s">
        <v>355</v>
      </c>
      <c r="D14" s="88" t="s">
        <v>356</v>
      </c>
      <c r="E14" s="89" t="s">
        <v>347</v>
      </c>
      <c r="F14" s="89" t="s">
        <v>357</v>
      </c>
      <c r="G14" s="88" t="s">
        <v>358</v>
      </c>
      <c r="H14" s="206" t="s">
        <v>359</v>
      </c>
      <c r="I14" s="176" t="s">
        <v>360</v>
      </c>
      <c r="J14" s="99" t="s">
        <v>361</v>
      </c>
      <c r="K14" s="207" t="s">
        <v>362</v>
      </c>
      <c r="L14" s="60">
        <v>1</v>
      </c>
      <c r="M14" s="157" t="s">
        <v>363</v>
      </c>
      <c r="N14" s="169" t="s">
        <v>364</v>
      </c>
      <c r="O14" s="158">
        <v>1</v>
      </c>
      <c r="P14" s="158">
        <v>1</v>
      </c>
      <c r="Q14" s="158">
        <f t="shared" ref="Q14:R14" si="14">+O14</f>
        <v>1</v>
      </c>
      <c r="R14" s="158">
        <f t="shared" si="14"/>
        <v>1</v>
      </c>
      <c r="S14" s="557"/>
      <c r="T14" s="557"/>
      <c r="U14" s="208" t="s">
        <v>365</v>
      </c>
      <c r="V14" s="209"/>
      <c r="W14" s="209"/>
      <c r="X14" s="414">
        <v>1</v>
      </c>
      <c r="Y14" s="424" t="s">
        <v>891</v>
      </c>
      <c r="Z14" s="424" t="s">
        <v>953</v>
      </c>
      <c r="AA14" s="422">
        <v>0</v>
      </c>
      <c r="AB14" s="406">
        <v>0</v>
      </c>
      <c r="AC14" s="406">
        <f t="shared" si="2"/>
        <v>1</v>
      </c>
      <c r="AD14" s="406">
        <f t="shared" si="4"/>
        <v>1</v>
      </c>
      <c r="AE14" s="617"/>
      <c r="AF14" s="617"/>
      <c r="AG14" s="617"/>
      <c r="AH14" s="617"/>
    </row>
    <row r="15" spans="1:34" ht="150.75" customHeight="1" thickBot="1">
      <c r="A15" s="52" t="s">
        <v>366</v>
      </c>
      <c r="B15" s="53">
        <v>43468</v>
      </c>
      <c r="C15" s="54" t="s">
        <v>367</v>
      </c>
      <c r="D15" s="56" t="s">
        <v>368</v>
      </c>
      <c r="E15" s="56" t="s">
        <v>369</v>
      </c>
      <c r="F15" s="56" t="s">
        <v>370</v>
      </c>
      <c r="G15" s="56" t="s">
        <v>271</v>
      </c>
      <c r="H15" s="210" t="s">
        <v>317</v>
      </c>
      <c r="I15" s="99"/>
      <c r="J15" s="99"/>
      <c r="K15" s="99"/>
      <c r="L15" s="211"/>
      <c r="M15" s="156" t="s">
        <v>371</v>
      </c>
      <c r="N15" s="202" t="s">
        <v>372</v>
      </c>
      <c r="O15" s="425">
        <v>0</v>
      </c>
      <c r="P15" s="425">
        <v>0</v>
      </c>
      <c r="Q15" s="158">
        <f t="shared" ref="Q15:R15" si="15">+O15</f>
        <v>0</v>
      </c>
      <c r="R15" s="158">
        <f t="shared" si="15"/>
        <v>0</v>
      </c>
      <c r="S15" s="158">
        <v>0</v>
      </c>
      <c r="T15" s="212">
        <v>0</v>
      </c>
      <c r="U15" s="189" t="s">
        <v>373</v>
      </c>
      <c r="V15" s="77" t="s">
        <v>43</v>
      </c>
      <c r="W15" s="189" t="s">
        <v>374</v>
      </c>
      <c r="X15" s="412" t="s">
        <v>43</v>
      </c>
      <c r="Y15" s="424" t="s">
        <v>892</v>
      </c>
      <c r="Z15" s="424" t="s">
        <v>957</v>
      </c>
      <c r="AA15" s="422">
        <v>0</v>
      </c>
      <c r="AB15" s="406">
        <v>0</v>
      </c>
      <c r="AC15" s="406">
        <f t="shared" si="2"/>
        <v>0</v>
      </c>
      <c r="AD15" s="406">
        <f t="shared" si="4"/>
        <v>0</v>
      </c>
      <c r="AE15" s="406">
        <f>+AA15</f>
        <v>0</v>
      </c>
      <c r="AF15" s="406">
        <f>+AB15</f>
        <v>0</v>
      </c>
      <c r="AG15" s="408">
        <f>+AC15</f>
        <v>0</v>
      </c>
      <c r="AH15" s="408">
        <f>+AD15</f>
        <v>0</v>
      </c>
    </row>
    <row r="16" spans="1:34" ht="163.5" customHeight="1" thickBot="1">
      <c r="A16" s="610" t="s">
        <v>375</v>
      </c>
      <c r="B16" s="96">
        <v>43469</v>
      </c>
      <c r="C16" s="97" t="s">
        <v>376</v>
      </c>
      <c r="D16" s="98" t="s">
        <v>377</v>
      </c>
      <c r="E16" s="98" t="s">
        <v>378</v>
      </c>
      <c r="F16" s="98" t="s">
        <v>379</v>
      </c>
      <c r="G16" s="98" t="s">
        <v>271</v>
      </c>
      <c r="H16" s="99" t="s">
        <v>317</v>
      </c>
      <c r="I16" s="99"/>
      <c r="J16" s="99"/>
      <c r="K16" s="99"/>
      <c r="L16" s="213"/>
      <c r="M16" s="157" t="s">
        <v>958</v>
      </c>
      <c r="N16" s="474" t="s">
        <v>959</v>
      </c>
      <c r="O16" s="425">
        <v>0</v>
      </c>
      <c r="P16" s="425">
        <v>0</v>
      </c>
      <c r="Q16" s="158">
        <f t="shared" ref="Q16:R16" si="16">+O16</f>
        <v>0</v>
      </c>
      <c r="R16" s="158">
        <f t="shared" si="16"/>
        <v>0</v>
      </c>
      <c r="S16" s="158">
        <v>0</v>
      </c>
      <c r="T16" s="212">
        <v>0</v>
      </c>
      <c r="U16" s="189" t="s">
        <v>380</v>
      </c>
      <c r="V16" s="77" t="s">
        <v>43</v>
      </c>
      <c r="W16" s="189" t="s">
        <v>381</v>
      </c>
      <c r="X16" s="412" t="s">
        <v>43</v>
      </c>
      <c r="Y16" s="157" t="s">
        <v>958</v>
      </c>
      <c r="Z16" s="474" t="s">
        <v>959</v>
      </c>
      <c r="AA16" s="422">
        <v>0</v>
      </c>
      <c r="AB16" s="406">
        <v>0</v>
      </c>
      <c r="AC16" s="406">
        <f t="shared" si="2"/>
        <v>0</v>
      </c>
      <c r="AD16" s="406">
        <f t="shared" si="4"/>
        <v>0</v>
      </c>
      <c r="AE16" s="558">
        <f>+(AA16+AA17)/2</f>
        <v>0</v>
      </c>
      <c r="AF16" s="558">
        <f>+(AB16+AB17)/2</f>
        <v>0</v>
      </c>
      <c r="AG16" s="558">
        <f>+(AC16+AC17)/2</f>
        <v>0</v>
      </c>
      <c r="AH16" s="558">
        <f>+(AD16+AD17)/2</f>
        <v>0</v>
      </c>
    </row>
    <row r="17" spans="1:34" ht="160.5" customHeight="1" thickBot="1">
      <c r="A17" s="554"/>
      <c r="B17" s="109">
        <v>43865</v>
      </c>
      <c r="C17" s="87" t="s">
        <v>382</v>
      </c>
      <c r="D17" s="89" t="s">
        <v>383</v>
      </c>
      <c r="E17" s="89" t="s">
        <v>369</v>
      </c>
      <c r="F17" s="89" t="s">
        <v>316</v>
      </c>
      <c r="G17" s="89" t="s">
        <v>271</v>
      </c>
      <c r="H17" s="110" t="s">
        <v>317</v>
      </c>
      <c r="I17" s="99"/>
      <c r="J17" s="99"/>
      <c r="K17" s="99"/>
      <c r="L17" s="213"/>
      <c r="M17" s="157" t="s">
        <v>958</v>
      </c>
      <c r="N17" s="474" t="s">
        <v>959</v>
      </c>
      <c r="O17" s="425">
        <v>0</v>
      </c>
      <c r="P17" s="425">
        <v>0</v>
      </c>
      <c r="Q17" s="158">
        <f t="shared" ref="Q17:R17" si="17">+O17</f>
        <v>0</v>
      </c>
      <c r="R17" s="158">
        <f t="shared" si="17"/>
        <v>0</v>
      </c>
      <c r="S17" s="158">
        <v>0</v>
      </c>
      <c r="T17" s="212">
        <v>0</v>
      </c>
      <c r="U17" s="189" t="s">
        <v>384</v>
      </c>
      <c r="V17" s="77" t="s">
        <v>43</v>
      </c>
      <c r="W17" s="189" t="s">
        <v>385</v>
      </c>
      <c r="X17" s="412" t="s">
        <v>43</v>
      </c>
      <c r="Y17" s="157" t="s">
        <v>958</v>
      </c>
      <c r="Z17" s="474" t="s">
        <v>959</v>
      </c>
      <c r="AA17" s="422">
        <v>0</v>
      </c>
      <c r="AB17" s="406">
        <v>0</v>
      </c>
      <c r="AC17" s="406">
        <f t="shared" si="2"/>
        <v>0</v>
      </c>
      <c r="AD17" s="406">
        <f t="shared" si="4"/>
        <v>0</v>
      </c>
      <c r="AE17" s="617"/>
      <c r="AF17" s="617"/>
      <c r="AG17" s="617"/>
      <c r="AH17" s="617"/>
    </row>
    <row r="18" spans="1:34" ht="12.75" customHeight="1">
      <c r="A18" s="117"/>
      <c r="B18" s="116"/>
      <c r="C18" s="149"/>
      <c r="D18" s="149"/>
      <c r="E18" s="149"/>
      <c r="F18" s="117"/>
      <c r="G18" s="117"/>
      <c r="H18" s="117"/>
      <c r="I18" s="149"/>
      <c r="J18" s="149"/>
      <c r="K18" s="149"/>
      <c r="L18" s="149"/>
      <c r="M18" s="149"/>
      <c r="N18" s="149"/>
      <c r="O18" s="149"/>
      <c r="P18" s="149"/>
      <c r="Q18" s="149"/>
      <c r="R18" s="149"/>
      <c r="S18" s="149"/>
      <c r="T18" s="149"/>
      <c r="U18" s="149"/>
      <c r="V18" s="149"/>
      <c r="W18" s="149"/>
      <c r="X18" s="149"/>
      <c r="Y18" s="149"/>
      <c r="Z18" s="149"/>
      <c r="AA18" s="149"/>
    </row>
    <row r="19" spans="1:34" ht="12.75" customHeight="1">
      <c r="A19" s="117"/>
      <c r="B19" s="116"/>
      <c r="C19" s="149"/>
      <c r="D19" s="149"/>
      <c r="E19" s="149"/>
      <c r="F19" s="117"/>
      <c r="G19" s="117"/>
      <c r="H19" s="117"/>
      <c r="I19" s="149"/>
      <c r="J19" s="149"/>
      <c r="K19" s="149"/>
      <c r="L19" s="149"/>
      <c r="M19" s="149"/>
      <c r="N19" s="149"/>
      <c r="O19" s="149"/>
      <c r="P19" s="149"/>
      <c r="Q19" s="149"/>
      <c r="R19" s="149"/>
      <c r="S19" s="149"/>
      <c r="T19" s="149"/>
      <c r="U19" s="149"/>
      <c r="V19" s="149"/>
      <c r="W19" s="149"/>
      <c r="X19" s="149"/>
      <c r="Y19" s="149"/>
      <c r="Z19" s="149"/>
      <c r="AA19" s="149"/>
    </row>
    <row r="20" spans="1:34" ht="12.75" customHeight="1">
      <c r="A20" s="117"/>
      <c r="B20" s="116"/>
      <c r="C20" s="149"/>
      <c r="D20" s="149"/>
      <c r="E20" s="149"/>
      <c r="F20" s="117"/>
      <c r="G20" s="117"/>
      <c r="H20" s="117"/>
      <c r="I20" s="149"/>
      <c r="J20" s="149"/>
      <c r="K20" s="149"/>
      <c r="L20" s="149"/>
      <c r="M20" s="149"/>
      <c r="N20" s="149"/>
      <c r="O20" s="149"/>
      <c r="P20" s="149"/>
      <c r="Q20" s="149"/>
      <c r="R20" s="149"/>
      <c r="S20" s="149"/>
      <c r="T20" s="149"/>
      <c r="U20" s="149"/>
      <c r="V20" s="149"/>
      <c r="W20" s="149"/>
      <c r="X20" s="149"/>
      <c r="Y20" s="149"/>
      <c r="Z20" s="149"/>
      <c r="AA20" s="149"/>
    </row>
    <row r="21" spans="1:34" ht="12.75" customHeight="1">
      <c r="A21" s="117"/>
      <c r="B21" s="116"/>
      <c r="C21" s="149"/>
      <c r="D21" s="149"/>
      <c r="E21" s="149"/>
      <c r="F21" s="117"/>
      <c r="G21" s="117"/>
      <c r="H21" s="117"/>
      <c r="I21" s="149"/>
      <c r="J21" s="149"/>
      <c r="K21" s="149"/>
      <c r="L21" s="149"/>
      <c r="M21" s="149"/>
      <c r="N21" s="149"/>
      <c r="O21" s="149"/>
      <c r="P21" s="149"/>
      <c r="Q21" s="149"/>
      <c r="R21" s="149"/>
      <c r="S21" s="149"/>
      <c r="T21" s="149"/>
      <c r="U21" s="149"/>
      <c r="V21" s="149"/>
      <c r="W21" s="149"/>
      <c r="X21" s="149"/>
      <c r="Y21" s="149"/>
      <c r="Z21" s="149"/>
      <c r="AA21" s="149"/>
    </row>
    <row r="22" spans="1:34" ht="12.75" customHeight="1">
      <c r="A22" s="117"/>
      <c r="B22" s="116"/>
      <c r="C22" s="149"/>
      <c r="D22" s="149"/>
      <c r="E22" s="149"/>
      <c r="F22" s="117"/>
      <c r="G22" s="117"/>
      <c r="H22" s="117"/>
      <c r="I22" s="149"/>
      <c r="J22" s="149"/>
      <c r="K22" s="149"/>
      <c r="L22" s="149"/>
      <c r="M22" s="149"/>
      <c r="N22" s="149"/>
      <c r="O22" s="149"/>
      <c r="P22" s="149"/>
      <c r="Q22" s="149"/>
      <c r="R22" s="149"/>
      <c r="S22" s="149"/>
      <c r="T22" s="149"/>
      <c r="U22" s="149"/>
      <c r="V22" s="149"/>
      <c r="W22" s="149"/>
      <c r="X22" s="149"/>
      <c r="Y22" s="149"/>
      <c r="Z22" s="149"/>
      <c r="AA22" s="149"/>
    </row>
    <row r="23" spans="1:34" ht="12.75" customHeight="1">
      <c r="A23" s="117"/>
      <c r="B23" s="116"/>
      <c r="C23" s="149"/>
      <c r="D23" s="149"/>
      <c r="E23" s="149"/>
      <c r="F23" s="117"/>
      <c r="G23" s="117"/>
      <c r="H23" s="117"/>
      <c r="I23" s="149"/>
      <c r="J23" s="149"/>
      <c r="K23" s="149"/>
      <c r="L23" s="149"/>
      <c r="M23" s="149"/>
      <c r="N23" s="149"/>
      <c r="O23" s="149"/>
      <c r="P23" s="149"/>
      <c r="Q23" s="149"/>
      <c r="R23" s="149"/>
      <c r="S23" s="149"/>
      <c r="T23" s="149"/>
      <c r="U23" s="149"/>
      <c r="V23" s="149"/>
      <c r="W23" s="149"/>
      <c r="X23" s="149"/>
      <c r="Y23" s="149"/>
      <c r="Z23" s="149"/>
      <c r="AA23" s="149"/>
    </row>
    <row r="24" spans="1:34" ht="12.75" customHeight="1">
      <c r="A24" s="117"/>
      <c r="B24" s="116"/>
      <c r="C24" s="149"/>
      <c r="D24" s="149"/>
      <c r="E24" s="149"/>
      <c r="F24" s="117"/>
      <c r="G24" s="117"/>
      <c r="H24" s="117"/>
      <c r="I24" s="149"/>
      <c r="J24" s="149"/>
      <c r="K24" s="149"/>
      <c r="L24" s="149"/>
      <c r="M24" s="149"/>
      <c r="N24" s="149"/>
      <c r="O24" s="149"/>
      <c r="P24" s="149"/>
      <c r="Q24" s="149"/>
      <c r="R24" s="149"/>
      <c r="S24" s="149"/>
      <c r="T24" s="149"/>
      <c r="U24" s="149"/>
      <c r="V24" s="149"/>
      <c r="W24" s="149"/>
      <c r="X24" s="149"/>
      <c r="Y24" s="149"/>
      <c r="Z24" s="149"/>
      <c r="AA24" s="149"/>
    </row>
    <row r="25" spans="1:34" ht="84" customHeight="1">
      <c r="A25" s="117"/>
      <c r="B25" s="116"/>
      <c r="C25" s="149"/>
      <c r="D25" s="149"/>
      <c r="E25" s="149"/>
      <c r="F25" s="117"/>
      <c r="G25" s="117"/>
      <c r="H25" s="117"/>
      <c r="I25" s="149"/>
      <c r="J25" s="149"/>
      <c r="K25" s="149"/>
      <c r="L25" s="149"/>
      <c r="M25" s="149"/>
      <c r="N25" s="149"/>
      <c r="O25" s="149"/>
      <c r="P25" s="149"/>
      <c r="Q25" s="149"/>
      <c r="R25" s="149"/>
      <c r="S25" s="149"/>
      <c r="T25" s="149"/>
      <c r="U25" s="149"/>
      <c r="V25" s="149"/>
      <c r="W25" s="149"/>
      <c r="X25" s="149"/>
      <c r="Y25" s="149"/>
      <c r="Z25" s="149"/>
      <c r="AA25" s="149"/>
    </row>
    <row r="26" spans="1:34" ht="12.75" customHeight="1">
      <c r="A26" s="117"/>
      <c r="B26" s="116"/>
      <c r="C26" s="149"/>
      <c r="D26" s="149"/>
      <c r="E26" s="149"/>
      <c r="F26" s="117"/>
      <c r="G26" s="117"/>
      <c r="H26" s="117"/>
      <c r="I26" s="149"/>
      <c r="J26" s="149"/>
      <c r="K26" s="149"/>
      <c r="L26" s="149"/>
      <c r="M26" s="149"/>
      <c r="N26" s="149"/>
      <c r="O26" s="149"/>
      <c r="P26" s="149"/>
      <c r="Q26" s="149"/>
      <c r="R26" s="149"/>
      <c r="S26" s="149"/>
      <c r="T26" s="149"/>
      <c r="U26" s="149"/>
      <c r="V26" s="149"/>
      <c r="W26" s="149"/>
      <c r="X26" s="149"/>
      <c r="Y26" s="149"/>
      <c r="Z26" s="149"/>
      <c r="AA26" s="149"/>
    </row>
    <row r="27" spans="1:34" ht="12.75" customHeight="1">
      <c r="A27" s="117"/>
      <c r="B27" s="116"/>
      <c r="C27" s="149"/>
      <c r="D27" s="149"/>
      <c r="E27" s="149"/>
      <c r="F27" s="117"/>
      <c r="G27" s="117"/>
      <c r="H27" s="117"/>
      <c r="I27" s="149"/>
      <c r="J27" s="149"/>
      <c r="K27" s="149"/>
      <c r="L27" s="149"/>
      <c r="M27" s="149"/>
      <c r="N27" s="149"/>
      <c r="O27" s="149"/>
      <c r="P27" s="149"/>
      <c r="Q27" s="149"/>
      <c r="R27" s="149"/>
      <c r="S27" s="149"/>
      <c r="T27" s="149"/>
      <c r="U27" s="149"/>
      <c r="V27" s="149"/>
      <c r="W27" s="149"/>
      <c r="X27" s="149"/>
      <c r="Y27" s="149"/>
      <c r="Z27" s="149"/>
      <c r="AA27" s="149"/>
    </row>
    <row r="28" spans="1:34" ht="12.75" customHeight="1">
      <c r="A28" s="117"/>
      <c r="B28" s="116"/>
      <c r="C28" s="149"/>
      <c r="D28" s="149"/>
      <c r="E28" s="149"/>
      <c r="F28" s="117"/>
      <c r="G28" s="117"/>
      <c r="H28" s="117"/>
      <c r="I28" s="149"/>
      <c r="J28" s="149"/>
      <c r="K28" s="149"/>
      <c r="L28" s="149"/>
      <c r="M28" s="149"/>
      <c r="N28" s="149"/>
      <c r="O28" s="149"/>
      <c r="P28" s="149"/>
      <c r="Q28" s="149"/>
      <c r="R28" s="149"/>
      <c r="S28" s="149"/>
      <c r="T28" s="149"/>
      <c r="U28" s="149"/>
      <c r="V28" s="149"/>
      <c r="W28" s="149"/>
      <c r="X28" s="149"/>
      <c r="Y28" s="149"/>
      <c r="Z28" s="149"/>
      <c r="AA28" s="149"/>
    </row>
    <row r="29" spans="1:34" ht="12.75" customHeight="1">
      <c r="A29" s="117"/>
      <c r="B29" s="116"/>
      <c r="C29" s="149"/>
      <c r="D29" s="149"/>
      <c r="E29" s="149"/>
      <c r="F29" s="117"/>
      <c r="G29" s="117"/>
      <c r="H29" s="117"/>
      <c r="I29" s="149"/>
      <c r="J29" s="149"/>
      <c r="K29" s="149"/>
      <c r="L29" s="149"/>
      <c r="M29" s="149"/>
      <c r="N29" s="149"/>
      <c r="O29" s="149"/>
      <c r="P29" s="149"/>
      <c r="Q29" s="149"/>
      <c r="R29" s="149"/>
      <c r="S29" s="149"/>
      <c r="T29" s="149"/>
      <c r="U29" s="149"/>
      <c r="V29" s="149"/>
      <c r="W29" s="149"/>
      <c r="X29" s="149"/>
      <c r="Y29" s="149"/>
      <c r="Z29" s="149"/>
      <c r="AA29" s="149"/>
    </row>
    <row r="30" spans="1:34" ht="12.75" customHeight="1">
      <c r="A30" s="117"/>
      <c r="B30" s="116"/>
      <c r="C30" s="149"/>
      <c r="D30" s="149"/>
      <c r="E30" s="149"/>
      <c r="F30" s="117"/>
      <c r="G30" s="117"/>
      <c r="H30" s="117"/>
      <c r="I30" s="149"/>
      <c r="J30" s="149"/>
      <c r="K30" s="149"/>
      <c r="L30" s="149"/>
      <c r="M30" s="149"/>
      <c r="N30" s="149"/>
      <c r="O30" s="149"/>
      <c r="P30" s="149"/>
      <c r="Q30" s="149"/>
      <c r="R30" s="149"/>
      <c r="S30" s="149"/>
      <c r="T30" s="149"/>
      <c r="U30" s="149"/>
      <c r="V30" s="149"/>
      <c r="W30" s="149"/>
      <c r="X30" s="149"/>
      <c r="Y30" s="149"/>
      <c r="Z30" s="149"/>
      <c r="AA30" s="149"/>
    </row>
    <row r="31" spans="1:34" ht="12.75" customHeight="1">
      <c r="A31" s="117"/>
      <c r="B31" s="116"/>
      <c r="C31" s="149"/>
      <c r="D31" s="149"/>
      <c r="E31" s="149"/>
      <c r="F31" s="117"/>
      <c r="G31" s="117"/>
      <c r="H31" s="117"/>
      <c r="I31" s="149"/>
      <c r="J31" s="149"/>
      <c r="K31" s="149"/>
      <c r="L31" s="149"/>
      <c r="M31" s="149"/>
      <c r="N31" s="149"/>
      <c r="O31" s="149"/>
      <c r="P31" s="149"/>
      <c r="Q31" s="149"/>
      <c r="R31" s="149"/>
      <c r="S31" s="149"/>
      <c r="T31" s="149"/>
      <c r="U31" s="149"/>
      <c r="V31" s="149"/>
      <c r="W31" s="149"/>
      <c r="X31" s="149"/>
      <c r="Y31" s="149"/>
      <c r="Z31" s="149"/>
      <c r="AA31" s="149"/>
    </row>
    <row r="32" spans="1:34" ht="12.75" customHeight="1">
      <c r="A32" s="117"/>
      <c r="B32" s="116"/>
      <c r="C32" s="149"/>
      <c r="D32" s="149"/>
      <c r="E32" s="149"/>
      <c r="F32" s="117"/>
      <c r="G32" s="117"/>
      <c r="H32" s="117"/>
      <c r="I32" s="149"/>
      <c r="J32" s="149"/>
      <c r="K32" s="149"/>
      <c r="L32" s="149"/>
      <c r="M32" s="149"/>
      <c r="N32" s="149"/>
      <c r="O32" s="149"/>
      <c r="P32" s="149"/>
      <c r="Q32" s="149"/>
      <c r="R32" s="149"/>
      <c r="S32" s="149"/>
      <c r="T32" s="149"/>
      <c r="U32" s="149"/>
      <c r="V32" s="149"/>
      <c r="W32" s="149"/>
      <c r="X32" s="149"/>
      <c r="Y32" s="149"/>
      <c r="Z32" s="149"/>
      <c r="AA32" s="149"/>
    </row>
    <row r="33" spans="1:27" ht="12.75" customHeight="1">
      <c r="A33" s="117"/>
      <c r="B33" s="116"/>
      <c r="C33" s="149"/>
      <c r="D33" s="149"/>
      <c r="E33" s="149"/>
      <c r="F33" s="117"/>
      <c r="G33" s="117"/>
      <c r="H33" s="117"/>
      <c r="I33" s="149"/>
      <c r="J33" s="149"/>
      <c r="K33" s="149"/>
      <c r="L33" s="149"/>
      <c r="M33" s="149"/>
      <c r="N33" s="149"/>
      <c r="O33" s="149"/>
      <c r="P33" s="149"/>
      <c r="Q33" s="149"/>
      <c r="R33" s="149"/>
      <c r="S33" s="149"/>
      <c r="T33" s="149"/>
      <c r="U33" s="149"/>
      <c r="V33" s="149"/>
      <c r="W33" s="149"/>
      <c r="X33" s="149"/>
      <c r="Y33" s="149"/>
      <c r="Z33" s="149"/>
      <c r="AA33" s="149"/>
    </row>
    <row r="34" spans="1:27" ht="12.75" customHeight="1">
      <c r="A34" s="117"/>
      <c r="B34" s="116"/>
      <c r="C34" s="149"/>
      <c r="D34" s="149"/>
      <c r="E34" s="149"/>
      <c r="F34" s="117"/>
      <c r="G34" s="117"/>
      <c r="H34" s="117"/>
      <c r="I34" s="149"/>
      <c r="J34" s="149"/>
      <c r="K34" s="149"/>
      <c r="L34" s="149"/>
      <c r="M34" s="149"/>
      <c r="N34" s="149"/>
      <c r="O34" s="149"/>
      <c r="P34" s="149"/>
      <c r="Q34" s="149"/>
      <c r="R34" s="149"/>
      <c r="S34" s="149"/>
      <c r="T34" s="149"/>
      <c r="U34" s="149"/>
      <c r="V34" s="149"/>
      <c r="W34" s="149"/>
      <c r="X34" s="149"/>
      <c r="Y34" s="149"/>
      <c r="Z34" s="149"/>
      <c r="AA34" s="149"/>
    </row>
    <row r="35" spans="1:27" ht="12.75" customHeight="1">
      <c r="A35" s="117"/>
      <c r="B35" s="116"/>
      <c r="C35" s="149"/>
      <c r="D35" s="149"/>
      <c r="E35" s="149"/>
      <c r="F35" s="117"/>
      <c r="G35" s="117"/>
      <c r="H35" s="117"/>
      <c r="I35" s="149"/>
      <c r="J35" s="149"/>
      <c r="K35" s="149"/>
      <c r="L35" s="149"/>
      <c r="M35" s="149"/>
      <c r="N35" s="149"/>
      <c r="O35" s="149"/>
      <c r="P35" s="149"/>
      <c r="Q35" s="149"/>
      <c r="R35" s="149"/>
      <c r="S35" s="149"/>
      <c r="T35" s="149"/>
      <c r="U35" s="149"/>
      <c r="V35" s="149"/>
      <c r="W35" s="149"/>
      <c r="X35" s="149"/>
      <c r="Y35" s="149"/>
      <c r="Z35" s="149"/>
      <c r="AA35" s="149"/>
    </row>
    <row r="36" spans="1:27" ht="12.75" customHeight="1">
      <c r="A36" s="117"/>
      <c r="B36" s="116"/>
      <c r="C36" s="149"/>
      <c r="D36" s="149"/>
      <c r="E36" s="149"/>
      <c r="F36" s="117"/>
      <c r="G36" s="117"/>
      <c r="H36" s="117"/>
      <c r="I36" s="149"/>
      <c r="J36" s="149"/>
      <c r="K36" s="149"/>
      <c r="L36" s="149"/>
      <c r="M36" s="149"/>
      <c r="N36" s="149"/>
      <c r="O36" s="149"/>
      <c r="P36" s="149"/>
      <c r="Q36" s="149"/>
      <c r="R36" s="149"/>
      <c r="S36" s="149"/>
      <c r="T36" s="149"/>
      <c r="U36" s="149"/>
      <c r="V36" s="149"/>
      <c r="W36" s="149"/>
      <c r="X36" s="149"/>
      <c r="Y36" s="149"/>
      <c r="Z36" s="149"/>
      <c r="AA36" s="149"/>
    </row>
    <row r="37" spans="1:27" ht="12.75" customHeight="1">
      <c r="A37" s="117"/>
      <c r="B37" s="116"/>
      <c r="C37" s="149"/>
      <c r="D37" s="149"/>
      <c r="E37" s="149"/>
      <c r="F37" s="117"/>
      <c r="G37" s="117"/>
      <c r="H37" s="117"/>
      <c r="I37" s="149"/>
      <c r="J37" s="149"/>
      <c r="K37" s="149"/>
      <c r="L37" s="149"/>
      <c r="M37" s="149"/>
      <c r="N37" s="149"/>
      <c r="O37" s="149"/>
      <c r="P37" s="149"/>
      <c r="Q37" s="149"/>
      <c r="R37" s="149"/>
      <c r="S37" s="149"/>
      <c r="T37" s="149"/>
      <c r="U37" s="149"/>
      <c r="V37" s="149"/>
      <c r="W37" s="149"/>
      <c r="X37" s="149"/>
      <c r="Y37" s="149"/>
      <c r="Z37" s="149"/>
      <c r="AA37" s="149"/>
    </row>
    <row r="38" spans="1:27" ht="12.75" customHeight="1">
      <c r="A38" s="117"/>
      <c r="B38" s="116"/>
      <c r="C38" s="149"/>
      <c r="D38" s="149"/>
      <c r="E38" s="149"/>
      <c r="F38" s="117"/>
      <c r="G38" s="117"/>
      <c r="H38" s="117"/>
      <c r="I38" s="149"/>
      <c r="J38" s="149"/>
      <c r="K38" s="149"/>
      <c r="L38" s="149"/>
      <c r="M38" s="149"/>
      <c r="N38" s="149"/>
      <c r="O38" s="149"/>
      <c r="P38" s="149"/>
      <c r="Q38" s="149"/>
      <c r="R38" s="149"/>
      <c r="S38" s="149"/>
      <c r="T38" s="149"/>
      <c r="U38" s="149"/>
      <c r="V38" s="149"/>
      <c r="W38" s="149"/>
      <c r="X38" s="149"/>
      <c r="Y38" s="149"/>
      <c r="Z38" s="149"/>
      <c r="AA38" s="149"/>
    </row>
    <row r="39" spans="1:27" ht="12.75" customHeight="1">
      <c r="A39" s="117"/>
      <c r="B39" s="116"/>
      <c r="C39" s="149"/>
      <c r="D39" s="149"/>
      <c r="E39" s="149"/>
      <c r="F39" s="117"/>
      <c r="G39" s="117"/>
      <c r="H39" s="117"/>
      <c r="I39" s="149"/>
      <c r="J39" s="149"/>
      <c r="K39" s="149"/>
      <c r="L39" s="149"/>
      <c r="M39" s="149"/>
      <c r="N39" s="149"/>
      <c r="O39" s="149"/>
      <c r="P39" s="149"/>
      <c r="Q39" s="149"/>
      <c r="R39" s="149"/>
      <c r="S39" s="149"/>
      <c r="T39" s="149"/>
      <c r="U39" s="149"/>
      <c r="V39" s="149"/>
      <c r="W39" s="149"/>
      <c r="X39" s="149"/>
      <c r="Y39" s="149"/>
      <c r="Z39" s="149"/>
      <c r="AA39" s="149"/>
    </row>
    <row r="40" spans="1:27" ht="12.75" customHeight="1">
      <c r="A40" s="117"/>
      <c r="B40" s="116"/>
      <c r="C40" s="149"/>
      <c r="D40" s="149"/>
      <c r="E40" s="149"/>
      <c r="F40" s="117"/>
      <c r="G40" s="117"/>
      <c r="H40" s="117"/>
      <c r="I40" s="149"/>
      <c r="J40" s="149"/>
      <c r="K40" s="149"/>
      <c r="L40" s="149"/>
      <c r="M40" s="149"/>
      <c r="N40" s="149"/>
      <c r="O40" s="149"/>
      <c r="P40" s="149"/>
      <c r="Q40" s="149"/>
      <c r="R40" s="149"/>
      <c r="S40" s="149"/>
      <c r="T40" s="149"/>
      <c r="U40" s="149"/>
      <c r="V40" s="149"/>
      <c r="W40" s="149"/>
      <c r="X40" s="149"/>
      <c r="Y40" s="149"/>
      <c r="Z40" s="149"/>
      <c r="AA40" s="149"/>
    </row>
    <row r="41" spans="1:27" ht="12.75" customHeight="1">
      <c r="A41" s="117"/>
      <c r="B41" s="116"/>
      <c r="C41" s="149"/>
      <c r="D41" s="149"/>
      <c r="E41" s="149"/>
      <c r="F41" s="117"/>
      <c r="G41" s="117"/>
      <c r="H41" s="117"/>
      <c r="I41" s="149"/>
      <c r="J41" s="149"/>
      <c r="K41" s="149"/>
      <c r="L41" s="149"/>
      <c r="M41" s="149"/>
      <c r="N41" s="149"/>
      <c r="O41" s="149"/>
      <c r="P41" s="149"/>
      <c r="Q41" s="149"/>
      <c r="R41" s="149"/>
      <c r="S41" s="149"/>
      <c r="T41" s="149"/>
      <c r="U41" s="149"/>
      <c r="V41" s="149"/>
      <c r="W41" s="149"/>
      <c r="X41" s="149"/>
      <c r="Y41" s="149"/>
      <c r="Z41" s="149"/>
      <c r="AA41" s="149"/>
    </row>
    <row r="42" spans="1:27" ht="12.75" customHeight="1">
      <c r="A42" s="117"/>
      <c r="B42" s="116"/>
      <c r="C42" s="149"/>
      <c r="D42" s="149"/>
      <c r="E42" s="149"/>
      <c r="F42" s="117"/>
      <c r="G42" s="117"/>
      <c r="H42" s="117"/>
      <c r="I42" s="149"/>
      <c r="J42" s="149"/>
      <c r="K42" s="149"/>
      <c r="L42" s="149"/>
      <c r="M42" s="149"/>
      <c r="N42" s="149"/>
      <c r="O42" s="149"/>
      <c r="P42" s="149"/>
      <c r="Q42" s="149"/>
      <c r="R42" s="149"/>
      <c r="S42" s="149"/>
      <c r="T42" s="149"/>
      <c r="U42" s="149"/>
      <c r="V42" s="149"/>
      <c r="W42" s="149"/>
      <c r="X42" s="149"/>
      <c r="Y42" s="149"/>
      <c r="Z42" s="149"/>
      <c r="AA42" s="149"/>
    </row>
    <row r="43" spans="1:27" ht="12.75" customHeight="1">
      <c r="A43" s="117"/>
      <c r="B43" s="116"/>
      <c r="C43" s="149"/>
      <c r="D43" s="149"/>
      <c r="E43" s="149"/>
      <c r="F43" s="117"/>
      <c r="G43" s="117"/>
      <c r="H43" s="117"/>
      <c r="I43" s="149"/>
      <c r="J43" s="149"/>
      <c r="K43" s="149"/>
      <c r="L43" s="149"/>
      <c r="M43" s="149"/>
      <c r="N43" s="149"/>
      <c r="O43" s="149"/>
      <c r="P43" s="149"/>
      <c r="Q43" s="149"/>
      <c r="R43" s="149"/>
      <c r="S43" s="149"/>
      <c r="T43" s="149"/>
      <c r="U43" s="149"/>
      <c r="V43" s="149"/>
      <c r="W43" s="149"/>
      <c r="X43" s="149"/>
      <c r="Y43" s="149"/>
      <c r="Z43" s="149"/>
      <c r="AA43" s="149"/>
    </row>
    <row r="44" spans="1:27" ht="12.75" customHeight="1">
      <c r="A44" s="117"/>
      <c r="B44" s="116"/>
      <c r="C44" s="149"/>
      <c r="D44" s="149"/>
      <c r="E44" s="149"/>
      <c r="F44" s="117"/>
      <c r="G44" s="117"/>
      <c r="H44" s="117"/>
      <c r="I44" s="149"/>
      <c r="J44" s="149"/>
      <c r="K44" s="149"/>
      <c r="L44" s="149"/>
      <c r="M44" s="149"/>
      <c r="N44" s="149"/>
      <c r="O44" s="149"/>
      <c r="P44" s="149"/>
      <c r="Q44" s="149"/>
      <c r="R44" s="149"/>
      <c r="S44" s="149"/>
      <c r="T44" s="149"/>
      <c r="U44" s="149"/>
      <c r="V44" s="149"/>
      <c r="W44" s="149"/>
      <c r="X44" s="149"/>
      <c r="Y44" s="149"/>
      <c r="Z44" s="149"/>
      <c r="AA44" s="149"/>
    </row>
    <row r="45" spans="1:27" ht="12.75" customHeight="1">
      <c r="A45" s="117"/>
      <c r="B45" s="116"/>
      <c r="C45" s="149"/>
      <c r="D45" s="149"/>
      <c r="E45" s="149"/>
      <c r="F45" s="117"/>
      <c r="G45" s="117"/>
      <c r="H45" s="117"/>
      <c r="I45" s="149"/>
      <c r="J45" s="149"/>
      <c r="K45" s="149"/>
      <c r="L45" s="149"/>
      <c r="M45" s="149"/>
      <c r="N45" s="149"/>
      <c r="O45" s="149"/>
      <c r="P45" s="149"/>
      <c r="Q45" s="149"/>
      <c r="R45" s="149"/>
      <c r="S45" s="149"/>
      <c r="T45" s="149"/>
      <c r="U45" s="149"/>
      <c r="V45" s="149"/>
      <c r="W45" s="149"/>
      <c r="X45" s="149"/>
      <c r="Y45" s="149"/>
      <c r="Z45" s="149"/>
      <c r="AA45" s="149"/>
    </row>
    <row r="46" spans="1:27" ht="12.75" customHeight="1">
      <c r="A46" s="117"/>
      <c r="B46" s="116"/>
      <c r="C46" s="149"/>
      <c r="D46" s="149"/>
      <c r="E46" s="149"/>
      <c r="F46" s="117"/>
      <c r="G46" s="117"/>
      <c r="H46" s="117"/>
      <c r="I46" s="149"/>
      <c r="J46" s="149"/>
      <c r="K46" s="149"/>
      <c r="L46" s="149"/>
      <c r="M46" s="149"/>
      <c r="N46" s="149"/>
      <c r="O46" s="149"/>
      <c r="P46" s="149"/>
      <c r="Q46" s="149"/>
      <c r="R46" s="149"/>
      <c r="S46" s="149"/>
      <c r="T46" s="149"/>
      <c r="U46" s="149"/>
      <c r="V46" s="149"/>
      <c r="W46" s="149"/>
      <c r="X46" s="149"/>
      <c r="Y46" s="149"/>
      <c r="Z46" s="149"/>
      <c r="AA46" s="149"/>
    </row>
    <row r="47" spans="1:27" ht="12.75" customHeight="1">
      <c r="A47" s="117"/>
      <c r="B47" s="116"/>
      <c r="C47" s="149"/>
      <c r="D47" s="149"/>
      <c r="E47" s="149"/>
      <c r="F47" s="117"/>
      <c r="G47" s="117"/>
      <c r="H47" s="117"/>
      <c r="I47" s="149"/>
      <c r="J47" s="149"/>
      <c r="K47" s="149"/>
      <c r="L47" s="149"/>
      <c r="M47" s="149"/>
      <c r="N47" s="149"/>
      <c r="O47" s="149"/>
      <c r="P47" s="149"/>
      <c r="Q47" s="149"/>
      <c r="R47" s="149"/>
      <c r="S47" s="149"/>
      <c r="T47" s="149"/>
      <c r="U47" s="149"/>
      <c r="V47" s="149"/>
      <c r="W47" s="149"/>
      <c r="X47" s="149"/>
      <c r="Y47" s="149"/>
      <c r="Z47" s="149"/>
      <c r="AA47" s="149"/>
    </row>
    <row r="48" spans="1:27" ht="12.75" customHeight="1">
      <c r="A48" s="117"/>
      <c r="B48" s="116"/>
      <c r="C48" s="149"/>
      <c r="D48" s="149"/>
      <c r="E48" s="149"/>
      <c r="F48" s="117"/>
      <c r="G48" s="117"/>
      <c r="H48" s="117"/>
      <c r="I48" s="149"/>
      <c r="J48" s="149"/>
      <c r="K48" s="149"/>
      <c r="L48" s="149"/>
      <c r="M48" s="149"/>
      <c r="N48" s="149"/>
      <c r="O48" s="149"/>
      <c r="P48" s="149"/>
      <c r="Q48" s="149"/>
      <c r="R48" s="149"/>
      <c r="S48" s="149"/>
      <c r="T48" s="149"/>
      <c r="U48" s="149"/>
      <c r="V48" s="149"/>
      <c r="W48" s="149"/>
      <c r="X48" s="149"/>
      <c r="Y48" s="149"/>
      <c r="Z48" s="149"/>
      <c r="AA48" s="149"/>
    </row>
    <row r="49" spans="1:27" ht="12.75" customHeight="1">
      <c r="A49" s="117"/>
      <c r="B49" s="116"/>
      <c r="C49" s="149"/>
      <c r="D49" s="149"/>
      <c r="E49" s="149"/>
      <c r="F49" s="117"/>
      <c r="G49" s="117"/>
      <c r="H49" s="117"/>
      <c r="I49" s="149"/>
      <c r="J49" s="149"/>
      <c r="K49" s="149"/>
      <c r="L49" s="149"/>
      <c r="M49" s="149"/>
      <c r="N49" s="149"/>
      <c r="O49" s="149"/>
      <c r="P49" s="149"/>
      <c r="Q49" s="149"/>
      <c r="R49" s="149"/>
      <c r="S49" s="149"/>
      <c r="T49" s="149"/>
      <c r="U49" s="149"/>
      <c r="V49" s="149"/>
      <c r="W49" s="149"/>
      <c r="X49" s="149"/>
      <c r="Y49" s="149"/>
      <c r="Z49" s="149"/>
      <c r="AA49" s="149"/>
    </row>
    <row r="50" spans="1:27" ht="12.75" customHeight="1">
      <c r="A50" s="117"/>
      <c r="B50" s="116"/>
      <c r="C50" s="149"/>
      <c r="D50" s="149"/>
      <c r="E50" s="149"/>
      <c r="F50" s="117"/>
      <c r="G50" s="117"/>
      <c r="H50" s="117"/>
      <c r="I50" s="149"/>
      <c r="J50" s="149"/>
      <c r="K50" s="149"/>
      <c r="L50" s="149"/>
      <c r="M50" s="149"/>
      <c r="N50" s="149"/>
      <c r="O50" s="149"/>
      <c r="P50" s="149"/>
      <c r="Q50" s="149"/>
      <c r="R50" s="149"/>
      <c r="S50" s="149"/>
      <c r="T50" s="149"/>
      <c r="U50" s="149"/>
      <c r="V50" s="149"/>
      <c r="W50" s="149"/>
      <c r="X50" s="149"/>
      <c r="Y50" s="149"/>
      <c r="Z50" s="149"/>
      <c r="AA50" s="149"/>
    </row>
    <row r="51" spans="1:27" ht="12.75" customHeight="1">
      <c r="A51" s="117"/>
      <c r="B51" s="116"/>
      <c r="C51" s="149"/>
      <c r="D51" s="149"/>
      <c r="E51" s="149"/>
      <c r="F51" s="117"/>
      <c r="G51" s="117"/>
      <c r="H51" s="117"/>
      <c r="I51" s="149"/>
      <c r="J51" s="149"/>
      <c r="K51" s="149"/>
      <c r="L51" s="149"/>
      <c r="M51" s="149"/>
      <c r="N51" s="149"/>
      <c r="O51" s="149"/>
      <c r="P51" s="149"/>
      <c r="Q51" s="149"/>
      <c r="R51" s="149"/>
      <c r="S51" s="149"/>
      <c r="T51" s="149"/>
      <c r="U51" s="149"/>
      <c r="V51" s="149"/>
      <c r="W51" s="149"/>
      <c r="X51" s="149"/>
      <c r="Y51" s="149"/>
      <c r="Z51" s="149"/>
      <c r="AA51" s="149"/>
    </row>
    <row r="52" spans="1:27" ht="12.75" customHeight="1">
      <c r="A52" s="117"/>
      <c r="B52" s="116"/>
      <c r="C52" s="149"/>
      <c r="D52" s="149"/>
      <c r="E52" s="149"/>
      <c r="F52" s="117"/>
      <c r="G52" s="117"/>
      <c r="H52" s="117"/>
      <c r="I52" s="149"/>
      <c r="J52" s="149"/>
      <c r="K52" s="149"/>
      <c r="L52" s="149"/>
      <c r="M52" s="149"/>
      <c r="N52" s="149"/>
      <c r="O52" s="149"/>
      <c r="P52" s="149"/>
      <c r="Q52" s="149"/>
      <c r="R52" s="149"/>
      <c r="S52" s="149"/>
      <c r="T52" s="149"/>
      <c r="U52" s="149"/>
      <c r="V52" s="149"/>
      <c r="W52" s="149"/>
      <c r="X52" s="149"/>
      <c r="Y52" s="149"/>
      <c r="Z52" s="149"/>
      <c r="AA52" s="149"/>
    </row>
    <row r="53" spans="1:27" ht="12.75" customHeight="1">
      <c r="A53" s="117"/>
      <c r="B53" s="116"/>
      <c r="C53" s="149"/>
      <c r="D53" s="149"/>
      <c r="E53" s="149"/>
      <c r="F53" s="117"/>
      <c r="G53" s="117"/>
      <c r="H53" s="117"/>
      <c r="I53" s="149"/>
      <c r="J53" s="149"/>
      <c r="K53" s="149"/>
      <c r="L53" s="149"/>
      <c r="M53" s="149"/>
      <c r="N53" s="149"/>
      <c r="O53" s="149"/>
      <c r="P53" s="149"/>
      <c r="Q53" s="149"/>
      <c r="R53" s="149"/>
      <c r="S53" s="149"/>
      <c r="T53" s="149"/>
      <c r="U53" s="149"/>
      <c r="V53" s="149"/>
      <c r="W53" s="149"/>
      <c r="X53" s="149"/>
      <c r="Y53" s="149"/>
      <c r="Z53" s="149"/>
      <c r="AA53" s="149"/>
    </row>
    <row r="54" spans="1:27" ht="12.75" customHeight="1">
      <c r="A54" s="117"/>
      <c r="B54" s="116"/>
      <c r="C54" s="149"/>
      <c r="D54" s="149"/>
      <c r="E54" s="149"/>
      <c r="F54" s="117"/>
      <c r="G54" s="117"/>
      <c r="H54" s="117"/>
      <c r="I54" s="149"/>
      <c r="J54" s="149"/>
      <c r="K54" s="149"/>
      <c r="L54" s="149"/>
      <c r="M54" s="149"/>
      <c r="N54" s="149"/>
      <c r="O54" s="149"/>
      <c r="P54" s="149"/>
      <c r="Q54" s="149"/>
      <c r="R54" s="149"/>
      <c r="S54" s="149"/>
      <c r="T54" s="149"/>
      <c r="U54" s="149"/>
      <c r="V54" s="149"/>
      <c r="W54" s="149"/>
      <c r="X54" s="149"/>
      <c r="Y54" s="149"/>
      <c r="Z54" s="149"/>
      <c r="AA54" s="149"/>
    </row>
    <row r="55" spans="1:27" ht="12.75" customHeight="1">
      <c r="A55" s="117"/>
      <c r="B55" s="116"/>
      <c r="C55" s="149"/>
      <c r="D55" s="149"/>
      <c r="E55" s="149"/>
      <c r="F55" s="117"/>
      <c r="G55" s="117"/>
      <c r="H55" s="117"/>
      <c r="I55" s="149"/>
      <c r="J55" s="149"/>
      <c r="K55" s="149"/>
      <c r="L55" s="149"/>
      <c r="M55" s="149"/>
      <c r="N55" s="149"/>
      <c r="O55" s="149"/>
      <c r="P55" s="149"/>
      <c r="Q55" s="149"/>
      <c r="R55" s="149"/>
      <c r="S55" s="149"/>
      <c r="T55" s="149"/>
      <c r="U55" s="149"/>
      <c r="V55" s="149"/>
      <c r="W55" s="149"/>
      <c r="X55" s="149"/>
      <c r="Y55" s="149"/>
      <c r="Z55" s="149"/>
      <c r="AA55" s="149"/>
    </row>
    <row r="56" spans="1:27" ht="12.75" customHeight="1">
      <c r="A56" s="117"/>
      <c r="B56" s="116"/>
      <c r="C56" s="149"/>
      <c r="D56" s="149"/>
      <c r="E56" s="149"/>
      <c r="F56" s="117"/>
      <c r="G56" s="117"/>
      <c r="H56" s="117"/>
      <c r="I56" s="149"/>
      <c r="J56" s="149"/>
      <c r="K56" s="149"/>
      <c r="L56" s="149"/>
      <c r="M56" s="149"/>
      <c r="N56" s="149"/>
      <c r="O56" s="149"/>
      <c r="P56" s="149"/>
      <c r="Q56" s="149"/>
      <c r="R56" s="149"/>
      <c r="S56" s="149"/>
      <c r="T56" s="149"/>
      <c r="U56" s="149"/>
      <c r="V56" s="149"/>
      <c r="W56" s="149"/>
      <c r="X56" s="149"/>
      <c r="Y56" s="149"/>
      <c r="Z56" s="149"/>
      <c r="AA56" s="149"/>
    </row>
    <row r="57" spans="1:27" ht="12.75" customHeight="1">
      <c r="A57" s="117"/>
      <c r="B57" s="116"/>
      <c r="C57" s="149"/>
      <c r="D57" s="149"/>
      <c r="E57" s="149"/>
      <c r="F57" s="117"/>
      <c r="G57" s="117"/>
      <c r="H57" s="117"/>
      <c r="I57" s="149"/>
      <c r="J57" s="149"/>
      <c r="K57" s="149"/>
      <c r="L57" s="149"/>
      <c r="M57" s="149"/>
      <c r="N57" s="149"/>
      <c r="O57" s="149"/>
      <c r="P57" s="149"/>
      <c r="Q57" s="149"/>
      <c r="R57" s="149"/>
      <c r="S57" s="149"/>
      <c r="T57" s="149"/>
      <c r="U57" s="149"/>
      <c r="V57" s="149"/>
      <c r="W57" s="149"/>
      <c r="X57" s="149"/>
      <c r="Y57" s="149"/>
      <c r="Z57" s="149"/>
      <c r="AA57" s="149"/>
    </row>
    <row r="58" spans="1:27" ht="12.75" customHeight="1">
      <c r="A58" s="117"/>
      <c r="B58" s="116"/>
      <c r="C58" s="149"/>
      <c r="D58" s="149"/>
      <c r="E58" s="149"/>
      <c r="F58" s="117"/>
      <c r="G58" s="117"/>
      <c r="H58" s="117"/>
      <c r="I58" s="149"/>
      <c r="J58" s="149"/>
      <c r="K58" s="149"/>
      <c r="L58" s="149"/>
      <c r="M58" s="149"/>
      <c r="N58" s="149"/>
      <c r="O58" s="149"/>
      <c r="P58" s="149"/>
      <c r="Q58" s="149"/>
      <c r="R58" s="149"/>
      <c r="S58" s="149"/>
      <c r="T58" s="149"/>
      <c r="U58" s="149"/>
      <c r="V58" s="149"/>
      <c r="W58" s="149"/>
      <c r="X58" s="149"/>
      <c r="Y58" s="149"/>
      <c r="Z58" s="149"/>
      <c r="AA58" s="149"/>
    </row>
    <row r="59" spans="1:27" ht="12.75" customHeight="1">
      <c r="A59" s="117"/>
      <c r="B59" s="116"/>
      <c r="C59" s="149"/>
      <c r="D59" s="149"/>
      <c r="E59" s="149"/>
      <c r="F59" s="117"/>
      <c r="G59" s="117"/>
      <c r="H59" s="117"/>
      <c r="I59" s="149"/>
      <c r="J59" s="149"/>
      <c r="K59" s="149"/>
      <c r="L59" s="149"/>
      <c r="M59" s="149"/>
      <c r="N59" s="149"/>
      <c r="O59" s="149"/>
      <c r="P59" s="149"/>
      <c r="Q59" s="149"/>
      <c r="R59" s="149"/>
      <c r="S59" s="149"/>
      <c r="T59" s="149"/>
      <c r="U59" s="149"/>
      <c r="V59" s="149"/>
      <c r="W59" s="149"/>
      <c r="X59" s="149"/>
      <c r="Y59" s="149"/>
      <c r="Z59" s="149"/>
      <c r="AA59" s="149"/>
    </row>
    <row r="60" spans="1:27" ht="12.75" customHeight="1">
      <c r="A60" s="117"/>
      <c r="B60" s="116"/>
      <c r="C60" s="149"/>
      <c r="D60" s="149"/>
      <c r="E60" s="149"/>
      <c r="F60" s="117"/>
      <c r="G60" s="117"/>
      <c r="H60" s="117"/>
      <c r="I60" s="149"/>
      <c r="J60" s="149"/>
      <c r="K60" s="149"/>
      <c r="L60" s="149"/>
      <c r="M60" s="149"/>
      <c r="N60" s="149"/>
      <c r="O60" s="149"/>
      <c r="P60" s="149"/>
      <c r="Q60" s="149"/>
      <c r="R60" s="149"/>
      <c r="S60" s="149"/>
      <c r="T60" s="149"/>
      <c r="U60" s="149"/>
      <c r="V60" s="149"/>
      <c r="W60" s="149"/>
      <c r="X60" s="149"/>
      <c r="Y60" s="149"/>
      <c r="Z60" s="149"/>
      <c r="AA60" s="149"/>
    </row>
    <row r="61" spans="1:27" ht="12.75" customHeight="1">
      <c r="A61" s="117"/>
      <c r="B61" s="116"/>
      <c r="C61" s="149"/>
      <c r="D61" s="149"/>
      <c r="E61" s="149"/>
      <c r="F61" s="117"/>
      <c r="G61" s="117"/>
      <c r="H61" s="117"/>
      <c r="I61" s="149"/>
      <c r="J61" s="149"/>
      <c r="K61" s="149"/>
      <c r="L61" s="149"/>
      <c r="M61" s="149"/>
      <c r="N61" s="149"/>
      <c r="O61" s="149"/>
      <c r="P61" s="149"/>
      <c r="Q61" s="149"/>
      <c r="R61" s="149"/>
      <c r="S61" s="149"/>
      <c r="T61" s="149"/>
      <c r="U61" s="149"/>
      <c r="V61" s="149"/>
      <c r="W61" s="149"/>
      <c r="X61" s="149"/>
      <c r="Y61" s="149"/>
      <c r="Z61" s="149"/>
      <c r="AA61" s="149"/>
    </row>
    <row r="62" spans="1:27" ht="12.75" customHeight="1">
      <c r="A62" s="117"/>
      <c r="B62" s="116"/>
      <c r="C62" s="149"/>
      <c r="D62" s="149"/>
      <c r="E62" s="149"/>
      <c r="F62" s="117"/>
      <c r="G62" s="117"/>
      <c r="H62" s="117"/>
      <c r="I62" s="149"/>
      <c r="J62" s="149"/>
      <c r="K62" s="149"/>
      <c r="L62" s="149"/>
      <c r="M62" s="149"/>
      <c r="N62" s="149"/>
      <c r="O62" s="149"/>
      <c r="P62" s="149"/>
      <c r="Q62" s="149"/>
      <c r="R62" s="149"/>
      <c r="S62" s="149"/>
      <c r="T62" s="149"/>
      <c r="U62" s="149"/>
      <c r="V62" s="149"/>
      <c r="W62" s="149"/>
      <c r="X62" s="149"/>
      <c r="Y62" s="149"/>
      <c r="Z62" s="149"/>
      <c r="AA62" s="149"/>
    </row>
    <row r="63" spans="1:27" ht="12.75" customHeight="1">
      <c r="A63" s="117"/>
      <c r="B63" s="116"/>
      <c r="C63" s="149"/>
      <c r="D63" s="149"/>
      <c r="E63" s="149"/>
      <c r="F63" s="117"/>
      <c r="G63" s="117"/>
      <c r="H63" s="117"/>
      <c r="I63" s="149"/>
      <c r="J63" s="149"/>
      <c r="K63" s="149"/>
      <c r="L63" s="149"/>
      <c r="M63" s="149"/>
      <c r="N63" s="149"/>
      <c r="O63" s="149"/>
      <c r="P63" s="149"/>
      <c r="Q63" s="149"/>
      <c r="R63" s="149"/>
      <c r="S63" s="149"/>
      <c r="T63" s="149"/>
      <c r="U63" s="149"/>
      <c r="V63" s="149"/>
      <c r="W63" s="149"/>
      <c r="X63" s="149"/>
      <c r="Y63" s="149"/>
      <c r="Z63" s="149"/>
      <c r="AA63" s="149"/>
    </row>
    <row r="64" spans="1:27" ht="12.75" customHeight="1">
      <c r="A64" s="117"/>
      <c r="B64" s="116"/>
      <c r="C64" s="149"/>
      <c r="D64" s="149"/>
      <c r="E64" s="149"/>
      <c r="F64" s="117"/>
      <c r="G64" s="117"/>
      <c r="H64" s="117"/>
      <c r="I64" s="149"/>
      <c r="J64" s="149"/>
      <c r="K64" s="149"/>
      <c r="L64" s="149"/>
      <c r="M64" s="149"/>
      <c r="N64" s="149"/>
      <c r="O64" s="149"/>
      <c r="P64" s="149"/>
      <c r="Q64" s="149"/>
      <c r="R64" s="149"/>
      <c r="S64" s="149"/>
      <c r="T64" s="149"/>
      <c r="U64" s="149"/>
      <c r="V64" s="149"/>
      <c r="W64" s="149"/>
      <c r="X64" s="149"/>
      <c r="Y64" s="149"/>
      <c r="Z64" s="149"/>
      <c r="AA64" s="149"/>
    </row>
    <row r="65" spans="1:27" ht="12.75" customHeight="1">
      <c r="A65" s="117"/>
      <c r="B65" s="116"/>
      <c r="C65" s="149"/>
      <c r="D65" s="149"/>
      <c r="E65" s="149"/>
      <c r="F65" s="117"/>
      <c r="G65" s="117"/>
      <c r="H65" s="117"/>
      <c r="I65" s="149"/>
      <c r="J65" s="149"/>
      <c r="K65" s="149"/>
      <c r="L65" s="149"/>
      <c r="M65" s="149"/>
      <c r="N65" s="149"/>
      <c r="O65" s="149"/>
      <c r="P65" s="149"/>
      <c r="Q65" s="149"/>
      <c r="R65" s="149"/>
      <c r="S65" s="149"/>
      <c r="T65" s="149"/>
      <c r="U65" s="149"/>
      <c r="V65" s="149"/>
      <c r="W65" s="149"/>
      <c r="X65" s="149"/>
      <c r="Y65" s="149"/>
      <c r="Z65" s="149"/>
      <c r="AA65" s="149"/>
    </row>
    <row r="66" spans="1:27" ht="12.75" customHeight="1">
      <c r="A66" s="117"/>
      <c r="B66" s="116"/>
      <c r="C66" s="149"/>
      <c r="D66" s="149"/>
      <c r="E66" s="149"/>
      <c r="F66" s="117"/>
      <c r="G66" s="117"/>
      <c r="H66" s="117"/>
      <c r="I66" s="149"/>
      <c r="J66" s="149"/>
      <c r="K66" s="149"/>
      <c r="L66" s="149"/>
      <c r="M66" s="149"/>
      <c r="N66" s="149"/>
      <c r="O66" s="149"/>
      <c r="P66" s="149"/>
      <c r="Q66" s="149"/>
      <c r="R66" s="149"/>
      <c r="S66" s="149"/>
      <c r="T66" s="149"/>
      <c r="U66" s="149"/>
      <c r="V66" s="149"/>
      <c r="W66" s="149"/>
      <c r="X66" s="149"/>
      <c r="Y66" s="149"/>
      <c r="Z66" s="149"/>
      <c r="AA66" s="149"/>
    </row>
    <row r="67" spans="1:27" ht="12.75" customHeight="1">
      <c r="A67" s="117"/>
      <c r="B67" s="116"/>
      <c r="C67" s="149"/>
      <c r="D67" s="149"/>
      <c r="E67" s="149"/>
      <c r="F67" s="117"/>
      <c r="G67" s="117"/>
      <c r="H67" s="117"/>
      <c r="I67" s="149"/>
      <c r="J67" s="149"/>
      <c r="K67" s="149"/>
      <c r="L67" s="149"/>
      <c r="M67" s="149"/>
      <c r="N67" s="149"/>
      <c r="O67" s="149"/>
      <c r="P67" s="149"/>
      <c r="Q67" s="149"/>
      <c r="R67" s="149"/>
      <c r="S67" s="149"/>
      <c r="T67" s="149"/>
      <c r="U67" s="149"/>
      <c r="V67" s="149"/>
      <c r="W67" s="149"/>
      <c r="X67" s="149"/>
      <c r="Y67" s="149"/>
      <c r="Z67" s="149"/>
      <c r="AA67" s="149"/>
    </row>
    <row r="68" spans="1:27" ht="12.75" customHeight="1">
      <c r="A68" s="117"/>
      <c r="B68" s="116"/>
      <c r="C68" s="149"/>
      <c r="D68" s="149"/>
      <c r="E68" s="149"/>
      <c r="F68" s="117"/>
      <c r="G68" s="117"/>
      <c r="H68" s="117"/>
      <c r="I68" s="149"/>
      <c r="J68" s="149"/>
      <c r="K68" s="149"/>
      <c r="L68" s="149"/>
      <c r="M68" s="149"/>
      <c r="N68" s="149"/>
      <c r="O68" s="149"/>
      <c r="P68" s="149"/>
      <c r="Q68" s="149"/>
      <c r="R68" s="149"/>
      <c r="S68" s="149"/>
      <c r="T68" s="149"/>
      <c r="U68" s="149"/>
      <c r="V68" s="149"/>
      <c r="W68" s="149"/>
      <c r="X68" s="149"/>
      <c r="Y68" s="149"/>
      <c r="Z68" s="149"/>
      <c r="AA68" s="149"/>
    </row>
    <row r="69" spans="1:27" ht="12.75" customHeight="1">
      <c r="A69" s="117"/>
      <c r="B69" s="116"/>
      <c r="C69" s="149"/>
      <c r="D69" s="149"/>
      <c r="E69" s="149"/>
      <c r="F69" s="117"/>
      <c r="G69" s="117"/>
      <c r="H69" s="117"/>
      <c r="I69" s="149"/>
      <c r="J69" s="149"/>
      <c r="K69" s="149"/>
      <c r="L69" s="149"/>
      <c r="M69" s="149"/>
      <c r="N69" s="149"/>
      <c r="O69" s="149"/>
      <c r="P69" s="149"/>
      <c r="Q69" s="149"/>
      <c r="R69" s="149"/>
      <c r="S69" s="149"/>
      <c r="T69" s="149"/>
      <c r="U69" s="149"/>
      <c r="V69" s="149"/>
      <c r="W69" s="149"/>
      <c r="X69" s="149"/>
      <c r="Y69" s="149"/>
      <c r="Z69" s="149"/>
      <c r="AA69" s="149"/>
    </row>
    <row r="70" spans="1:27" ht="12.75" customHeight="1">
      <c r="A70" s="117"/>
      <c r="B70" s="116"/>
      <c r="C70" s="149"/>
      <c r="D70" s="149"/>
      <c r="E70" s="149"/>
      <c r="F70" s="117"/>
      <c r="G70" s="117"/>
      <c r="H70" s="117"/>
      <c r="I70" s="149"/>
      <c r="J70" s="149"/>
      <c r="K70" s="149"/>
      <c r="L70" s="149"/>
      <c r="M70" s="149"/>
      <c r="N70" s="149"/>
      <c r="O70" s="149"/>
      <c r="P70" s="149"/>
      <c r="Q70" s="149"/>
      <c r="R70" s="149"/>
      <c r="S70" s="149"/>
      <c r="T70" s="149"/>
      <c r="U70" s="149"/>
      <c r="V70" s="149"/>
      <c r="W70" s="149"/>
      <c r="X70" s="149"/>
      <c r="Y70" s="149"/>
      <c r="Z70" s="149"/>
      <c r="AA70" s="149"/>
    </row>
    <row r="71" spans="1:27" ht="12.75" customHeight="1">
      <c r="A71" s="117"/>
      <c r="B71" s="116"/>
      <c r="C71" s="149"/>
      <c r="D71" s="149"/>
      <c r="E71" s="149"/>
      <c r="F71" s="117"/>
      <c r="G71" s="117"/>
      <c r="H71" s="117"/>
      <c r="I71" s="149"/>
      <c r="J71" s="149"/>
      <c r="K71" s="149"/>
      <c r="L71" s="149"/>
      <c r="M71" s="149"/>
      <c r="N71" s="149"/>
      <c r="O71" s="149"/>
      <c r="P71" s="149"/>
      <c r="Q71" s="149"/>
      <c r="R71" s="149"/>
      <c r="S71" s="149"/>
      <c r="T71" s="149"/>
      <c r="U71" s="149"/>
      <c r="V71" s="149"/>
      <c r="W71" s="149"/>
      <c r="X71" s="149"/>
      <c r="Y71" s="149"/>
      <c r="Z71" s="149"/>
      <c r="AA71" s="149"/>
    </row>
    <row r="72" spans="1:27" ht="12.75" customHeight="1">
      <c r="A72" s="117"/>
      <c r="B72" s="116"/>
      <c r="C72" s="149"/>
      <c r="D72" s="149"/>
      <c r="E72" s="149"/>
      <c r="F72" s="117"/>
      <c r="G72" s="117"/>
      <c r="H72" s="117"/>
      <c r="I72" s="149"/>
      <c r="J72" s="149"/>
      <c r="K72" s="149"/>
      <c r="L72" s="149"/>
      <c r="M72" s="149"/>
      <c r="N72" s="149"/>
      <c r="O72" s="149"/>
      <c r="P72" s="149"/>
      <c r="Q72" s="149"/>
      <c r="R72" s="149"/>
      <c r="S72" s="149"/>
      <c r="T72" s="149"/>
      <c r="U72" s="149"/>
      <c r="V72" s="149"/>
      <c r="W72" s="149"/>
      <c r="X72" s="149"/>
      <c r="Y72" s="149"/>
      <c r="Z72" s="149"/>
      <c r="AA72" s="149"/>
    </row>
    <row r="73" spans="1:27" ht="12.75" customHeight="1">
      <c r="A73" s="117"/>
      <c r="B73" s="116"/>
      <c r="C73" s="149"/>
      <c r="D73" s="149"/>
      <c r="E73" s="149"/>
      <c r="F73" s="117"/>
      <c r="G73" s="117"/>
      <c r="H73" s="117"/>
      <c r="I73" s="149"/>
      <c r="J73" s="149"/>
      <c r="K73" s="149"/>
      <c r="L73" s="149"/>
      <c r="M73" s="149"/>
      <c r="N73" s="149"/>
      <c r="O73" s="149"/>
      <c r="P73" s="149"/>
      <c r="Q73" s="149"/>
      <c r="R73" s="149"/>
      <c r="S73" s="149"/>
      <c r="T73" s="149"/>
      <c r="U73" s="149"/>
      <c r="V73" s="149"/>
      <c r="W73" s="149"/>
      <c r="X73" s="149"/>
      <c r="Y73" s="149"/>
      <c r="Z73" s="149"/>
      <c r="AA73" s="149"/>
    </row>
    <row r="74" spans="1:27" ht="12.75" customHeight="1">
      <c r="A74" s="117"/>
      <c r="B74" s="116"/>
      <c r="C74" s="149"/>
      <c r="D74" s="149"/>
      <c r="E74" s="149"/>
      <c r="F74" s="117"/>
      <c r="G74" s="117"/>
      <c r="H74" s="117"/>
      <c r="I74" s="149"/>
      <c r="J74" s="149"/>
      <c r="K74" s="149"/>
      <c r="L74" s="149"/>
      <c r="M74" s="149"/>
      <c r="N74" s="149"/>
      <c r="O74" s="149"/>
      <c r="P74" s="149"/>
      <c r="Q74" s="149"/>
      <c r="R74" s="149"/>
      <c r="S74" s="149"/>
      <c r="T74" s="149"/>
      <c r="U74" s="149"/>
      <c r="V74" s="149"/>
      <c r="W74" s="149"/>
      <c r="X74" s="149"/>
      <c r="Y74" s="149"/>
      <c r="Z74" s="149"/>
      <c r="AA74" s="149"/>
    </row>
    <row r="75" spans="1:27" ht="12.75" customHeight="1">
      <c r="A75" s="117"/>
      <c r="B75" s="116"/>
      <c r="C75" s="149"/>
      <c r="D75" s="149"/>
      <c r="E75" s="149"/>
      <c r="F75" s="117"/>
      <c r="G75" s="117"/>
      <c r="H75" s="117"/>
      <c r="I75" s="149"/>
      <c r="J75" s="149"/>
      <c r="K75" s="149"/>
      <c r="L75" s="149"/>
      <c r="M75" s="149"/>
      <c r="N75" s="149"/>
      <c r="O75" s="149"/>
      <c r="P75" s="149"/>
      <c r="Q75" s="149"/>
      <c r="R75" s="149"/>
      <c r="S75" s="149"/>
      <c r="T75" s="149"/>
      <c r="U75" s="149"/>
      <c r="V75" s="149"/>
      <c r="W75" s="149"/>
      <c r="X75" s="149"/>
      <c r="Y75" s="149"/>
      <c r="Z75" s="149"/>
      <c r="AA75" s="149"/>
    </row>
    <row r="76" spans="1:27" ht="12.75" customHeight="1">
      <c r="A76" s="117"/>
      <c r="B76" s="116"/>
      <c r="C76" s="149"/>
      <c r="D76" s="149"/>
      <c r="E76" s="149"/>
      <c r="F76" s="117"/>
      <c r="G76" s="117"/>
      <c r="H76" s="117"/>
      <c r="I76" s="149"/>
      <c r="J76" s="149"/>
      <c r="K76" s="149"/>
      <c r="L76" s="149"/>
      <c r="M76" s="149"/>
      <c r="N76" s="149"/>
      <c r="O76" s="149"/>
      <c r="P76" s="149"/>
      <c r="Q76" s="149"/>
      <c r="R76" s="149"/>
      <c r="S76" s="149"/>
      <c r="T76" s="149"/>
      <c r="U76" s="149"/>
      <c r="V76" s="149"/>
      <c r="W76" s="149"/>
      <c r="X76" s="149"/>
      <c r="Y76" s="149"/>
      <c r="Z76" s="149"/>
      <c r="AA76" s="149"/>
    </row>
    <row r="77" spans="1:27" ht="12.75" customHeight="1">
      <c r="A77" s="117"/>
      <c r="B77" s="116"/>
      <c r="C77" s="149"/>
      <c r="D77" s="149"/>
      <c r="E77" s="149"/>
      <c r="F77" s="117"/>
      <c r="G77" s="117"/>
      <c r="H77" s="117"/>
      <c r="I77" s="149"/>
      <c r="J77" s="149"/>
      <c r="K77" s="149"/>
      <c r="L77" s="149"/>
      <c r="M77" s="149"/>
      <c r="N77" s="149"/>
      <c r="O77" s="149"/>
      <c r="P77" s="149"/>
      <c r="Q77" s="149"/>
      <c r="R77" s="149"/>
      <c r="S77" s="149"/>
      <c r="T77" s="149"/>
      <c r="U77" s="149"/>
      <c r="V77" s="149"/>
      <c r="W77" s="149"/>
      <c r="X77" s="149"/>
      <c r="Y77" s="149"/>
      <c r="Z77" s="149"/>
      <c r="AA77" s="149"/>
    </row>
    <row r="78" spans="1:27" ht="12.75" customHeight="1">
      <c r="A78" s="117"/>
      <c r="B78" s="116"/>
      <c r="C78" s="149"/>
      <c r="D78" s="149"/>
      <c r="E78" s="149"/>
      <c r="F78" s="117"/>
      <c r="G78" s="117"/>
      <c r="H78" s="117"/>
      <c r="I78" s="149"/>
      <c r="J78" s="149"/>
      <c r="K78" s="149"/>
      <c r="L78" s="149"/>
      <c r="M78" s="149"/>
      <c r="N78" s="149"/>
      <c r="O78" s="149"/>
      <c r="P78" s="149"/>
      <c r="Q78" s="149"/>
      <c r="R78" s="149"/>
      <c r="S78" s="149"/>
      <c r="T78" s="149"/>
      <c r="U78" s="149"/>
      <c r="V78" s="149"/>
      <c r="W78" s="149"/>
      <c r="X78" s="149"/>
      <c r="Y78" s="149"/>
      <c r="Z78" s="149"/>
      <c r="AA78" s="149"/>
    </row>
    <row r="79" spans="1:27" ht="12.75" customHeight="1">
      <c r="A79" s="117"/>
      <c r="B79" s="116"/>
      <c r="C79" s="149"/>
      <c r="D79" s="149"/>
      <c r="E79" s="149"/>
      <c r="F79" s="117"/>
      <c r="G79" s="117"/>
      <c r="H79" s="117"/>
      <c r="I79" s="149"/>
      <c r="J79" s="149"/>
      <c r="K79" s="149"/>
      <c r="L79" s="149"/>
      <c r="M79" s="149"/>
      <c r="N79" s="149"/>
      <c r="O79" s="149"/>
      <c r="P79" s="149"/>
      <c r="Q79" s="149"/>
      <c r="R79" s="149"/>
      <c r="S79" s="149"/>
      <c r="T79" s="149"/>
      <c r="U79" s="149"/>
      <c r="V79" s="149"/>
      <c r="W79" s="149"/>
      <c r="X79" s="149"/>
      <c r="Y79" s="149"/>
      <c r="Z79" s="149"/>
      <c r="AA79" s="149"/>
    </row>
    <row r="80" spans="1:27" ht="12.75" customHeight="1">
      <c r="A80" s="117"/>
      <c r="B80" s="116"/>
      <c r="C80" s="149"/>
      <c r="D80" s="149"/>
      <c r="E80" s="149"/>
      <c r="F80" s="117"/>
      <c r="G80" s="117"/>
      <c r="H80" s="117"/>
      <c r="I80" s="149"/>
      <c r="J80" s="149"/>
      <c r="K80" s="149"/>
      <c r="L80" s="149"/>
      <c r="M80" s="149"/>
      <c r="N80" s="149"/>
      <c r="O80" s="149"/>
      <c r="P80" s="149"/>
      <c r="Q80" s="149"/>
      <c r="R80" s="149"/>
      <c r="S80" s="149"/>
      <c r="T80" s="149"/>
      <c r="U80" s="149"/>
      <c r="V80" s="149"/>
      <c r="W80" s="149"/>
      <c r="X80" s="149"/>
      <c r="Y80" s="149"/>
      <c r="Z80" s="149"/>
      <c r="AA80" s="149"/>
    </row>
    <row r="81" spans="1:27" ht="12.75" customHeight="1">
      <c r="A81" s="117"/>
      <c r="B81" s="116"/>
      <c r="C81" s="149"/>
      <c r="D81" s="149"/>
      <c r="E81" s="149"/>
      <c r="F81" s="117"/>
      <c r="G81" s="117"/>
      <c r="H81" s="117"/>
      <c r="I81" s="149"/>
      <c r="J81" s="149"/>
      <c r="K81" s="149"/>
      <c r="L81" s="149"/>
      <c r="M81" s="149"/>
      <c r="N81" s="149"/>
      <c r="O81" s="149"/>
      <c r="P81" s="149"/>
      <c r="Q81" s="149"/>
      <c r="R81" s="149"/>
      <c r="S81" s="149"/>
      <c r="T81" s="149"/>
      <c r="U81" s="149"/>
      <c r="V81" s="149"/>
      <c r="W81" s="149"/>
      <c r="X81" s="149"/>
      <c r="Y81" s="149"/>
      <c r="Z81" s="149"/>
      <c r="AA81" s="149"/>
    </row>
    <row r="82" spans="1:27" ht="12.75" customHeight="1">
      <c r="A82" s="117"/>
      <c r="B82" s="116"/>
      <c r="C82" s="149"/>
      <c r="D82" s="149"/>
      <c r="E82" s="149"/>
      <c r="F82" s="117"/>
      <c r="G82" s="117"/>
      <c r="H82" s="117"/>
      <c r="I82" s="149"/>
      <c r="J82" s="149"/>
      <c r="K82" s="149"/>
      <c r="L82" s="149"/>
      <c r="M82" s="149"/>
      <c r="N82" s="149"/>
      <c r="O82" s="149"/>
      <c r="P82" s="149"/>
      <c r="Q82" s="149"/>
      <c r="R82" s="149"/>
      <c r="S82" s="149"/>
      <c r="T82" s="149"/>
      <c r="U82" s="149"/>
      <c r="V82" s="149"/>
      <c r="W82" s="149"/>
      <c r="X82" s="149"/>
      <c r="Y82" s="149"/>
      <c r="Z82" s="149"/>
      <c r="AA82" s="149"/>
    </row>
    <row r="83" spans="1:27" ht="12.75" customHeight="1">
      <c r="A83" s="117"/>
      <c r="B83" s="116"/>
      <c r="C83" s="149"/>
      <c r="D83" s="149"/>
      <c r="E83" s="149"/>
      <c r="F83" s="117"/>
      <c r="G83" s="117"/>
      <c r="H83" s="117"/>
      <c r="I83" s="149"/>
      <c r="J83" s="149"/>
      <c r="K83" s="149"/>
      <c r="L83" s="149"/>
      <c r="M83" s="149"/>
      <c r="N83" s="149"/>
      <c r="O83" s="149"/>
      <c r="P83" s="149"/>
      <c r="Q83" s="149"/>
      <c r="R83" s="149"/>
      <c r="S83" s="149"/>
      <c r="T83" s="149"/>
      <c r="U83" s="149"/>
      <c r="V83" s="149"/>
      <c r="W83" s="149"/>
      <c r="X83" s="149"/>
      <c r="Y83" s="149"/>
      <c r="Z83" s="149"/>
      <c r="AA83" s="149"/>
    </row>
    <row r="84" spans="1:27" ht="12.75" customHeight="1">
      <c r="A84" s="117"/>
      <c r="B84" s="116"/>
      <c r="C84" s="149"/>
      <c r="D84" s="149"/>
      <c r="E84" s="149"/>
      <c r="F84" s="117"/>
      <c r="G84" s="117"/>
      <c r="H84" s="117"/>
      <c r="I84" s="149"/>
      <c r="J84" s="149"/>
      <c r="K84" s="149"/>
      <c r="L84" s="149"/>
      <c r="M84" s="149"/>
      <c r="N84" s="149"/>
      <c r="O84" s="149"/>
      <c r="P84" s="149"/>
      <c r="Q84" s="149"/>
      <c r="R84" s="149"/>
      <c r="S84" s="149"/>
      <c r="T84" s="149"/>
      <c r="U84" s="149"/>
      <c r="V84" s="149"/>
      <c r="W84" s="149"/>
      <c r="X84" s="149"/>
      <c r="Y84" s="149"/>
      <c r="Z84" s="149"/>
      <c r="AA84" s="149"/>
    </row>
    <row r="85" spans="1:27" ht="12.75" customHeight="1">
      <c r="A85" s="117"/>
      <c r="B85" s="116"/>
      <c r="C85" s="149"/>
      <c r="D85" s="149"/>
      <c r="E85" s="149"/>
      <c r="F85" s="117"/>
      <c r="G85" s="117"/>
      <c r="H85" s="117"/>
      <c r="I85" s="149"/>
      <c r="J85" s="149"/>
      <c r="K85" s="149"/>
      <c r="L85" s="149"/>
      <c r="M85" s="149"/>
      <c r="N85" s="149"/>
      <c r="O85" s="149"/>
      <c r="P85" s="149"/>
      <c r="Q85" s="149"/>
      <c r="R85" s="149"/>
      <c r="S85" s="149"/>
      <c r="T85" s="149"/>
      <c r="U85" s="149"/>
      <c r="V85" s="149"/>
      <c r="W85" s="149"/>
      <c r="X85" s="149"/>
      <c r="Y85" s="149"/>
      <c r="Z85" s="149"/>
      <c r="AA85" s="149"/>
    </row>
    <row r="86" spans="1:27" ht="12.75" customHeight="1">
      <c r="A86" s="117"/>
      <c r="B86" s="116"/>
      <c r="C86" s="149"/>
      <c r="D86" s="149"/>
      <c r="E86" s="149"/>
      <c r="F86" s="117"/>
      <c r="G86" s="117"/>
      <c r="H86" s="117"/>
      <c r="I86" s="149"/>
      <c r="J86" s="149"/>
      <c r="K86" s="149"/>
      <c r="L86" s="149"/>
      <c r="M86" s="149"/>
      <c r="N86" s="149"/>
      <c r="O86" s="149"/>
      <c r="P86" s="149"/>
      <c r="Q86" s="149"/>
      <c r="R86" s="149"/>
      <c r="S86" s="149"/>
      <c r="T86" s="149"/>
      <c r="U86" s="149"/>
      <c r="V86" s="149"/>
      <c r="W86" s="149"/>
      <c r="X86" s="149"/>
      <c r="Y86" s="149"/>
      <c r="Z86" s="149"/>
      <c r="AA86" s="149"/>
    </row>
    <row r="87" spans="1:27" ht="12.75" customHeight="1">
      <c r="A87" s="117"/>
      <c r="B87" s="116"/>
      <c r="C87" s="149"/>
      <c r="D87" s="149"/>
      <c r="E87" s="149"/>
      <c r="F87" s="117"/>
      <c r="G87" s="117"/>
      <c r="H87" s="117"/>
      <c r="I87" s="149"/>
      <c r="J87" s="149"/>
      <c r="K87" s="149"/>
      <c r="L87" s="149"/>
      <c r="M87" s="149"/>
      <c r="N87" s="149"/>
      <c r="O87" s="149"/>
      <c r="P87" s="149"/>
      <c r="Q87" s="149"/>
      <c r="R87" s="149"/>
      <c r="S87" s="149"/>
      <c r="T87" s="149"/>
      <c r="U87" s="149"/>
      <c r="V87" s="149"/>
      <c r="W87" s="149"/>
      <c r="X87" s="149"/>
      <c r="Y87" s="149"/>
      <c r="Z87" s="149"/>
      <c r="AA87" s="149"/>
    </row>
    <row r="88" spans="1:27" ht="12.75" customHeight="1">
      <c r="A88" s="117"/>
      <c r="B88" s="116"/>
      <c r="C88" s="149"/>
      <c r="D88" s="149"/>
      <c r="E88" s="149"/>
      <c r="F88" s="117"/>
      <c r="G88" s="117"/>
      <c r="H88" s="117"/>
      <c r="I88" s="149"/>
      <c r="J88" s="149"/>
      <c r="K88" s="149"/>
      <c r="L88" s="149"/>
      <c r="M88" s="149"/>
      <c r="N88" s="149"/>
      <c r="O88" s="149"/>
      <c r="P88" s="149"/>
      <c r="Q88" s="149"/>
      <c r="R88" s="149"/>
      <c r="S88" s="149"/>
      <c r="T88" s="149"/>
      <c r="U88" s="149"/>
      <c r="V88" s="149"/>
      <c r="W88" s="149"/>
      <c r="X88" s="149"/>
      <c r="Y88" s="149"/>
      <c r="Z88" s="149"/>
      <c r="AA88" s="149"/>
    </row>
    <row r="89" spans="1:27" ht="12.75" customHeight="1">
      <c r="A89" s="117"/>
      <c r="B89" s="116"/>
      <c r="C89" s="149"/>
      <c r="D89" s="149"/>
      <c r="E89" s="149"/>
      <c r="F89" s="117"/>
      <c r="G89" s="117"/>
      <c r="H89" s="117"/>
      <c r="I89" s="149"/>
      <c r="J89" s="149"/>
      <c r="K89" s="149"/>
      <c r="L89" s="149"/>
      <c r="M89" s="149"/>
      <c r="N89" s="149"/>
      <c r="O89" s="149"/>
      <c r="P89" s="149"/>
      <c r="Q89" s="149"/>
      <c r="R89" s="149"/>
      <c r="S89" s="149"/>
      <c r="T89" s="149"/>
      <c r="U89" s="149"/>
      <c r="V89" s="149"/>
      <c r="W89" s="149"/>
      <c r="X89" s="149"/>
      <c r="Y89" s="149"/>
      <c r="Z89" s="149"/>
      <c r="AA89" s="149"/>
    </row>
    <row r="90" spans="1:27" ht="12.75" customHeight="1">
      <c r="A90" s="117"/>
      <c r="B90" s="116"/>
      <c r="C90" s="149"/>
      <c r="D90" s="149"/>
      <c r="E90" s="149"/>
      <c r="F90" s="117"/>
      <c r="G90" s="117"/>
      <c r="H90" s="117"/>
      <c r="I90" s="149"/>
      <c r="J90" s="149"/>
      <c r="K90" s="149"/>
      <c r="L90" s="149"/>
      <c r="M90" s="149"/>
      <c r="N90" s="149"/>
      <c r="O90" s="149"/>
      <c r="P90" s="149"/>
      <c r="Q90" s="149"/>
      <c r="R90" s="149"/>
      <c r="S90" s="149"/>
      <c r="T90" s="149"/>
      <c r="U90" s="149"/>
      <c r="V90" s="149"/>
      <c r="W90" s="149"/>
      <c r="X90" s="149"/>
      <c r="Y90" s="149"/>
      <c r="Z90" s="149"/>
      <c r="AA90" s="149"/>
    </row>
    <row r="91" spans="1:27" ht="12.75" customHeight="1">
      <c r="A91" s="117"/>
      <c r="B91" s="116"/>
      <c r="C91" s="149"/>
      <c r="D91" s="149"/>
      <c r="E91" s="149"/>
      <c r="F91" s="117"/>
      <c r="G91" s="117"/>
      <c r="H91" s="117"/>
      <c r="I91" s="149"/>
      <c r="J91" s="149"/>
      <c r="K91" s="149"/>
      <c r="L91" s="149"/>
      <c r="M91" s="149"/>
      <c r="N91" s="149"/>
      <c r="O91" s="149"/>
      <c r="P91" s="149"/>
      <c r="Q91" s="149"/>
      <c r="R91" s="149"/>
      <c r="S91" s="149"/>
      <c r="T91" s="149"/>
      <c r="U91" s="149"/>
      <c r="V91" s="149"/>
      <c r="W91" s="149"/>
      <c r="X91" s="149"/>
      <c r="Y91" s="149"/>
      <c r="Z91" s="149"/>
      <c r="AA91" s="149"/>
    </row>
    <row r="92" spans="1:27" ht="12.75" customHeight="1">
      <c r="A92" s="117"/>
      <c r="B92" s="116"/>
      <c r="C92" s="149"/>
      <c r="D92" s="149"/>
      <c r="E92" s="149"/>
      <c r="F92" s="117"/>
      <c r="G92" s="117"/>
      <c r="H92" s="117"/>
      <c r="I92" s="149"/>
      <c r="J92" s="149"/>
      <c r="K92" s="149"/>
      <c r="L92" s="149"/>
      <c r="M92" s="149"/>
      <c r="N92" s="149"/>
      <c r="O92" s="149"/>
      <c r="P92" s="149"/>
      <c r="Q92" s="149"/>
      <c r="R92" s="149"/>
      <c r="S92" s="149"/>
      <c r="T92" s="149"/>
      <c r="U92" s="149"/>
      <c r="V92" s="149"/>
      <c r="W92" s="149"/>
      <c r="X92" s="149"/>
      <c r="Y92" s="149"/>
      <c r="Z92" s="149"/>
      <c r="AA92" s="149"/>
    </row>
    <row r="93" spans="1:27" ht="12.75" customHeight="1">
      <c r="A93" s="117"/>
      <c r="B93" s="116"/>
      <c r="C93" s="149"/>
      <c r="D93" s="149"/>
      <c r="E93" s="149"/>
      <c r="F93" s="117"/>
      <c r="G93" s="117"/>
      <c r="H93" s="117"/>
      <c r="I93" s="149"/>
      <c r="J93" s="149"/>
      <c r="K93" s="149"/>
      <c r="L93" s="149"/>
      <c r="M93" s="149"/>
      <c r="N93" s="149"/>
      <c r="O93" s="149"/>
      <c r="P93" s="149"/>
      <c r="Q93" s="149"/>
      <c r="R93" s="149"/>
      <c r="S93" s="149"/>
      <c r="T93" s="149"/>
      <c r="U93" s="149"/>
      <c r="V93" s="149"/>
      <c r="W93" s="149"/>
      <c r="X93" s="149"/>
      <c r="Y93" s="149"/>
      <c r="Z93" s="149"/>
      <c r="AA93" s="149"/>
    </row>
    <row r="94" spans="1:27" ht="12.75" customHeight="1">
      <c r="A94" s="117"/>
      <c r="B94" s="116"/>
      <c r="C94" s="149"/>
      <c r="D94" s="149"/>
      <c r="E94" s="149"/>
      <c r="F94" s="117"/>
      <c r="G94" s="117"/>
      <c r="H94" s="117"/>
      <c r="I94" s="149"/>
      <c r="J94" s="149"/>
      <c r="K94" s="149"/>
      <c r="L94" s="149"/>
      <c r="M94" s="149"/>
      <c r="N94" s="149"/>
      <c r="O94" s="149"/>
      <c r="P94" s="149"/>
      <c r="Q94" s="149"/>
      <c r="R94" s="149"/>
      <c r="S94" s="149"/>
      <c r="T94" s="149"/>
      <c r="U94" s="149"/>
      <c r="V94" s="149"/>
      <c r="W94" s="149"/>
      <c r="X94" s="149"/>
      <c r="Y94" s="149"/>
      <c r="Z94" s="149"/>
      <c r="AA94" s="149"/>
    </row>
    <row r="95" spans="1:27" ht="12.75" customHeight="1">
      <c r="A95" s="117"/>
      <c r="B95" s="116"/>
      <c r="C95" s="149"/>
      <c r="D95" s="149"/>
      <c r="E95" s="149"/>
      <c r="F95" s="117"/>
      <c r="G95" s="117"/>
      <c r="H95" s="117"/>
      <c r="I95" s="149"/>
      <c r="J95" s="149"/>
      <c r="K95" s="149"/>
      <c r="L95" s="149"/>
      <c r="M95" s="149"/>
      <c r="N95" s="149"/>
      <c r="O95" s="149"/>
      <c r="P95" s="149"/>
      <c r="Q95" s="149"/>
      <c r="R95" s="149"/>
      <c r="S95" s="149"/>
      <c r="T95" s="149"/>
      <c r="U95" s="149"/>
      <c r="V95" s="149"/>
      <c r="W95" s="149"/>
      <c r="X95" s="149"/>
      <c r="Y95" s="149"/>
      <c r="Z95" s="149"/>
      <c r="AA95" s="149"/>
    </row>
    <row r="96" spans="1:27" ht="12.75" customHeight="1">
      <c r="A96" s="117"/>
      <c r="B96" s="116"/>
      <c r="C96" s="149"/>
      <c r="D96" s="149"/>
      <c r="E96" s="149"/>
      <c r="F96" s="117"/>
      <c r="G96" s="117"/>
      <c r="H96" s="117"/>
      <c r="I96" s="149"/>
      <c r="J96" s="149"/>
      <c r="K96" s="149"/>
      <c r="L96" s="149"/>
      <c r="M96" s="149"/>
      <c r="N96" s="149"/>
      <c r="O96" s="149"/>
      <c r="P96" s="149"/>
      <c r="Q96" s="149"/>
      <c r="R96" s="149"/>
      <c r="S96" s="149"/>
      <c r="T96" s="149"/>
      <c r="U96" s="149"/>
      <c r="V96" s="149"/>
      <c r="W96" s="149"/>
      <c r="X96" s="149"/>
      <c r="Y96" s="149"/>
      <c r="Z96" s="149"/>
      <c r="AA96" s="149"/>
    </row>
    <row r="97" spans="1:27" ht="12.75" customHeight="1">
      <c r="A97" s="117"/>
      <c r="B97" s="116"/>
      <c r="C97" s="149"/>
      <c r="D97" s="149"/>
      <c r="E97" s="149"/>
      <c r="F97" s="117"/>
      <c r="G97" s="117"/>
      <c r="H97" s="117"/>
      <c r="I97" s="149"/>
      <c r="J97" s="149"/>
      <c r="K97" s="149"/>
      <c r="L97" s="149"/>
      <c r="M97" s="149"/>
      <c r="N97" s="149"/>
      <c r="O97" s="149"/>
      <c r="P97" s="149"/>
      <c r="Q97" s="149"/>
      <c r="R97" s="149"/>
      <c r="S97" s="149"/>
      <c r="T97" s="149"/>
      <c r="U97" s="149"/>
      <c r="V97" s="149"/>
      <c r="W97" s="149"/>
      <c r="X97" s="149"/>
      <c r="Y97" s="149"/>
      <c r="Z97" s="149"/>
      <c r="AA97" s="149"/>
    </row>
    <row r="98" spans="1:27" ht="12.75" customHeight="1">
      <c r="A98" s="117"/>
      <c r="B98" s="116"/>
      <c r="C98" s="149"/>
      <c r="D98" s="149"/>
      <c r="E98" s="149"/>
      <c r="F98" s="117"/>
      <c r="G98" s="117"/>
      <c r="H98" s="117"/>
      <c r="I98" s="149"/>
      <c r="J98" s="149"/>
      <c r="K98" s="149"/>
      <c r="L98" s="149"/>
      <c r="M98" s="149"/>
      <c r="N98" s="149"/>
      <c r="O98" s="149"/>
      <c r="P98" s="149"/>
      <c r="Q98" s="149"/>
      <c r="R98" s="149"/>
      <c r="S98" s="149"/>
      <c r="T98" s="149"/>
      <c r="U98" s="149"/>
      <c r="V98" s="149"/>
      <c r="W98" s="149"/>
      <c r="X98" s="149"/>
      <c r="Y98" s="149"/>
      <c r="Z98" s="149"/>
      <c r="AA98" s="149"/>
    </row>
    <row r="99" spans="1:27" ht="12.75" customHeight="1">
      <c r="A99" s="117"/>
      <c r="B99" s="116"/>
      <c r="C99" s="149"/>
      <c r="D99" s="149"/>
      <c r="E99" s="149"/>
      <c r="F99" s="117"/>
      <c r="G99" s="117"/>
      <c r="H99" s="117"/>
      <c r="I99" s="149"/>
      <c r="J99" s="149"/>
      <c r="K99" s="149"/>
      <c r="L99" s="149"/>
      <c r="M99" s="149"/>
      <c r="N99" s="149"/>
      <c r="O99" s="149"/>
      <c r="P99" s="149"/>
      <c r="Q99" s="149"/>
      <c r="R99" s="149"/>
      <c r="S99" s="149"/>
      <c r="T99" s="149"/>
      <c r="U99" s="149"/>
      <c r="V99" s="149"/>
      <c r="W99" s="149"/>
      <c r="X99" s="149"/>
      <c r="Y99" s="149"/>
      <c r="Z99" s="149"/>
      <c r="AA99" s="149"/>
    </row>
    <row r="100" spans="1:27" ht="12.75" customHeight="1">
      <c r="A100" s="117"/>
      <c r="B100" s="116"/>
      <c r="C100" s="149"/>
      <c r="D100" s="149"/>
      <c r="E100" s="149"/>
      <c r="F100" s="117"/>
      <c r="G100" s="117"/>
      <c r="H100" s="117"/>
      <c r="I100" s="149"/>
      <c r="J100" s="149"/>
      <c r="K100" s="149"/>
      <c r="L100" s="149"/>
      <c r="M100" s="149"/>
      <c r="N100" s="149"/>
      <c r="O100" s="149"/>
      <c r="P100" s="149"/>
      <c r="Q100" s="149"/>
      <c r="R100" s="149"/>
      <c r="S100" s="149"/>
      <c r="T100" s="149"/>
      <c r="U100" s="149"/>
      <c r="V100" s="149"/>
      <c r="W100" s="149"/>
      <c r="X100" s="149"/>
      <c r="Y100" s="149"/>
      <c r="Z100" s="149"/>
      <c r="AA100" s="149"/>
    </row>
    <row r="101" spans="1:27" ht="12.75" customHeight="1">
      <c r="A101" s="117"/>
      <c r="B101" s="116"/>
      <c r="C101" s="149"/>
      <c r="D101" s="149"/>
      <c r="E101" s="149"/>
      <c r="F101" s="117"/>
      <c r="G101" s="117"/>
      <c r="H101" s="117"/>
      <c r="I101" s="149"/>
      <c r="J101" s="149"/>
      <c r="K101" s="149"/>
      <c r="L101" s="149"/>
      <c r="M101" s="149"/>
      <c r="N101" s="149"/>
      <c r="O101" s="149"/>
      <c r="P101" s="149"/>
      <c r="Q101" s="149"/>
      <c r="R101" s="149"/>
      <c r="S101" s="149"/>
      <c r="T101" s="149"/>
      <c r="U101" s="149"/>
      <c r="V101" s="149"/>
      <c r="W101" s="149"/>
      <c r="X101" s="149"/>
      <c r="Y101" s="149"/>
      <c r="Z101" s="149"/>
      <c r="AA101" s="149"/>
    </row>
    <row r="102" spans="1:27" ht="12.75" customHeight="1">
      <c r="A102" s="117"/>
      <c r="B102" s="116"/>
      <c r="C102" s="149"/>
      <c r="D102" s="149"/>
      <c r="E102" s="149"/>
      <c r="F102" s="117"/>
      <c r="G102" s="117"/>
      <c r="H102" s="117"/>
      <c r="I102" s="149"/>
      <c r="J102" s="149"/>
      <c r="K102" s="149"/>
      <c r="L102" s="149"/>
      <c r="M102" s="149"/>
      <c r="N102" s="149"/>
      <c r="O102" s="149"/>
      <c r="P102" s="149"/>
      <c r="Q102" s="149"/>
      <c r="R102" s="149"/>
      <c r="S102" s="149"/>
      <c r="T102" s="149"/>
      <c r="U102" s="149"/>
      <c r="V102" s="149"/>
      <c r="W102" s="149"/>
      <c r="X102" s="149"/>
      <c r="Y102" s="149"/>
      <c r="Z102" s="149"/>
      <c r="AA102" s="149"/>
    </row>
    <row r="103" spans="1:27" ht="12.75" customHeight="1">
      <c r="A103" s="117"/>
      <c r="B103" s="116"/>
      <c r="C103" s="149"/>
      <c r="D103" s="149"/>
      <c r="E103" s="149"/>
      <c r="F103" s="117"/>
      <c r="G103" s="117"/>
      <c r="H103" s="117"/>
      <c r="I103" s="149"/>
      <c r="J103" s="149"/>
      <c r="K103" s="149"/>
      <c r="L103" s="149"/>
      <c r="M103" s="149"/>
      <c r="N103" s="149"/>
      <c r="O103" s="149"/>
      <c r="P103" s="149"/>
      <c r="Q103" s="149"/>
      <c r="R103" s="149"/>
      <c r="S103" s="149"/>
      <c r="T103" s="149"/>
      <c r="U103" s="149"/>
      <c r="V103" s="149"/>
      <c r="W103" s="149"/>
      <c r="X103" s="149"/>
      <c r="Y103" s="149"/>
      <c r="Z103" s="149"/>
      <c r="AA103" s="149"/>
    </row>
    <row r="104" spans="1:27" ht="12.75" customHeight="1">
      <c r="A104" s="117"/>
      <c r="B104" s="116"/>
      <c r="C104" s="149"/>
      <c r="D104" s="149"/>
      <c r="E104" s="149"/>
      <c r="F104" s="117"/>
      <c r="G104" s="117"/>
      <c r="H104" s="117"/>
      <c r="I104" s="149"/>
      <c r="J104" s="149"/>
      <c r="K104" s="149"/>
      <c r="L104" s="149"/>
      <c r="M104" s="149"/>
      <c r="N104" s="149"/>
      <c r="O104" s="149"/>
      <c r="P104" s="149"/>
      <c r="Q104" s="149"/>
      <c r="R104" s="149"/>
      <c r="S104" s="149"/>
      <c r="T104" s="149"/>
      <c r="U104" s="149"/>
      <c r="V104" s="149"/>
      <c r="W104" s="149"/>
      <c r="X104" s="149"/>
      <c r="Y104" s="149"/>
      <c r="Z104" s="149"/>
      <c r="AA104" s="149"/>
    </row>
    <row r="105" spans="1:27" ht="12.75" customHeight="1">
      <c r="A105" s="117"/>
      <c r="B105" s="116"/>
      <c r="C105" s="149"/>
      <c r="D105" s="149"/>
      <c r="E105" s="149"/>
      <c r="F105" s="117"/>
      <c r="G105" s="117"/>
      <c r="H105" s="117"/>
      <c r="I105" s="149"/>
      <c r="J105" s="149"/>
      <c r="K105" s="149"/>
      <c r="L105" s="149"/>
      <c r="M105" s="149"/>
      <c r="N105" s="149"/>
      <c r="O105" s="149"/>
      <c r="P105" s="149"/>
      <c r="Q105" s="149"/>
      <c r="R105" s="149"/>
      <c r="S105" s="149"/>
      <c r="T105" s="149"/>
      <c r="U105" s="149"/>
      <c r="V105" s="149"/>
      <c r="W105" s="149"/>
      <c r="X105" s="149"/>
      <c r="Y105" s="149"/>
      <c r="Z105" s="149"/>
      <c r="AA105" s="149"/>
    </row>
    <row r="106" spans="1:27" ht="12.75" customHeight="1">
      <c r="A106" s="117"/>
      <c r="B106" s="116"/>
      <c r="C106" s="149"/>
      <c r="D106" s="149"/>
      <c r="E106" s="149"/>
      <c r="F106" s="117"/>
      <c r="G106" s="117"/>
      <c r="H106" s="117"/>
      <c r="I106" s="149"/>
      <c r="J106" s="149"/>
      <c r="K106" s="149"/>
      <c r="L106" s="149"/>
      <c r="M106" s="149"/>
      <c r="N106" s="149"/>
      <c r="O106" s="149"/>
      <c r="P106" s="149"/>
      <c r="Q106" s="149"/>
      <c r="R106" s="149"/>
      <c r="S106" s="149"/>
      <c r="T106" s="149"/>
      <c r="U106" s="149"/>
      <c r="V106" s="149"/>
      <c r="W106" s="149"/>
      <c r="X106" s="149"/>
      <c r="Y106" s="149"/>
      <c r="Z106" s="149"/>
      <c r="AA106" s="149"/>
    </row>
    <row r="107" spans="1:27" ht="12.75" customHeight="1">
      <c r="A107" s="117"/>
      <c r="B107" s="116"/>
      <c r="C107" s="149"/>
      <c r="D107" s="149"/>
      <c r="E107" s="149"/>
      <c r="F107" s="117"/>
      <c r="G107" s="117"/>
      <c r="H107" s="117"/>
      <c r="I107" s="149"/>
      <c r="J107" s="149"/>
      <c r="K107" s="149"/>
      <c r="L107" s="149"/>
      <c r="M107" s="149"/>
      <c r="N107" s="149"/>
      <c r="O107" s="149"/>
      <c r="P107" s="149"/>
      <c r="Q107" s="149"/>
      <c r="R107" s="149"/>
      <c r="S107" s="149"/>
      <c r="T107" s="149"/>
      <c r="U107" s="149"/>
      <c r="V107" s="149"/>
      <c r="W107" s="149"/>
      <c r="X107" s="149"/>
      <c r="Y107" s="149"/>
      <c r="Z107" s="149"/>
      <c r="AA107" s="149"/>
    </row>
    <row r="108" spans="1:27" ht="12.75" customHeight="1">
      <c r="A108" s="117"/>
      <c r="B108" s="116"/>
      <c r="C108" s="149"/>
      <c r="D108" s="149"/>
      <c r="E108" s="149"/>
      <c r="F108" s="117"/>
      <c r="G108" s="117"/>
      <c r="H108" s="117"/>
      <c r="I108" s="149"/>
      <c r="J108" s="149"/>
      <c r="K108" s="149"/>
      <c r="L108" s="149"/>
      <c r="M108" s="149"/>
      <c r="N108" s="149"/>
      <c r="O108" s="149"/>
      <c r="P108" s="149"/>
      <c r="Q108" s="149"/>
      <c r="R108" s="149"/>
      <c r="S108" s="149"/>
      <c r="T108" s="149"/>
      <c r="U108" s="149"/>
      <c r="V108" s="149"/>
      <c r="W108" s="149"/>
      <c r="X108" s="149"/>
      <c r="Y108" s="149"/>
      <c r="Z108" s="149"/>
      <c r="AA108" s="149"/>
    </row>
    <row r="109" spans="1:27" ht="12.75" customHeight="1">
      <c r="A109" s="117"/>
      <c r="B109" s="116"/>
      <c r="C109" s="149"/>
      <c r="D109" s="149"/>
      <c r="E109" s="149"/>
      <c r="F109" s="117"/>
      <c r="G109" s="117"/>
      <c r="H109" s="117"/>
      <c r="I109" s="149"/>
      <c r="J109" s="149"/>
      <c r="K109" s="149"/>
      <c r="L109" s="149"/>
      <c r="M109" s="149"/>
      <c r="N109" s="149"/>
      <c r="O109" s="149"/>
      <c r="P109" s="149"/>
      <c r="Q109" s="149"/>
      <c r="R109" s="149"/>
      <c r="S109" s="149"/>
      <c r="T109" s="149"/>
      <c r="U109" s="149"/>
      <c r="V109" s="149"/>
      <c r="W109" s="149"/>
      <c r="X109" s="149"/>
      <c r="Y109" s="149"/>
      <c r="Z109" s="149"/>
      <c r="AA109" s="149"/>
    </row>
    <row r="110" spans="1:27" ht="12.75" customHeight="1">
      <c r="A110" s="117"/>
      <c r="B110" s="116"/>
      <c r="C110" s="149"/>
      <c r="D110" s="149"/>
      <c r="E110" s="149"/>
      <c r="F110" s="117"/>
      <c r="G110" s="117"/>
      <c r="H110" s="117"/>
      <c r="I110" s="149"/>
      <c r="J110" s="149"/>
      <c r="K110" s="149"/>
      <c r="L110" s="149"/>
      <c r="M110" s="149"/>
      <c r="N110" s="149"/>
      <c r="O110" s="149"/>
      <c r="P110" s="149"/>
      <c r="Q110" s="149"/>
      <c r="R110" s="149"/>
      <c r="S110" s="149"/>
      <c r="T110" s="149"/>
      <c r="U110" s="149"/>
      <c r="V110" s="149"/>
      <c r="W110" s="149"/>
      <c r="X110" s="149"/>
      <c r="Y110" s="149"/>
      <c r="Z110" s="149"/>
      <c r="AA110" s="149"/>
    </row>
    <row r="111" spans="1:27" ht="12.75" customHeight="1">
      <c r="A111" s="117"/>
      <c r="B111" s="116"/>
      <c r="C111" s="149"/>
      <c r="D111" s="149"/>
      <c r="E111" s="149"/>
      <c r="F111" s="117"/>
      <c r="G111" s="117"/>
      <c r="H111" s="117"/>
      <c r="I111" s="149"/>
      <c r="J111" s="149"/>
      <c r="K111" s="149"/>
      <c r="L111" s="149"/>
      <c r="M111" s="149"/>
      <c r="N111" s="149"/>
      <c r="O111" s="149"/>
      <c r="P111" s="149"/>
      <c r="Q111" s="149"/>
      <c r="R111" s="149"/>
      <c r="S111" s="149"/>
      <c r="T111" s="149"/>
      <c r="U111" s="149"/>
      <c r="V111" s="149"/>
      <c r="W111" s="149"/>
      <c r="X111" s="149"/>
      <c r="Y111" s="149"/>
      <c r="Z111" s="149"/>
      <c r="AA111" s="149"/>
    </row>
    <row r="112" spans="1:27" ht="12.75" customHeight="1">
      <c r="A112" s="117"/>
      <c r="B112" s="116"/>
      <c r="C112" s="149"/>
      <c r="D112" s="149"/>
      <c r="E112" s="149"/>
      <c r="F112" s="117"/>
      <c r="G112" s="117"/>
      <c r="H112" s="117"/>
      <c r="I112" s="149"/>
      <c r="J112" s="149"/>
      <c r="K112" s="149"/>
      <c r="L112" s="149"/>
      <c r="M112" s="149"/>
      <c r="N112" s="149"/>
      <c r="O112" s="149"/>
      <c r="P112" s="149"/>
      <c r="Q112" s="149"/>
      <c r="R112" s="149"/>
      <c r="S112" s="149"/>
      <c r="T112" s="149"/>
      <c r="U112" s="149"/>
      <c r="V112" s="149"/>
      <c r="W112" s="149"/>
      <c r="X112" s="149"/>
      <c r="Y112" s="149"/>
      <c r="Z112" s="149"/>
      <c r="AA112" s="149"/>
    </row>
    <row r="113" spans="1:27" ht="12.75" customHeight="1">
      <c r="A113" s="117"/>
      <c r="B113" s="116"/>
      <c r="C113" s="149"/>
      <c r="D113" s="149"/>
      <c r="E113" s="149"/>
      <c r="F113" s="117"/>
      <c r="G113" s="117"/>
      <c r="H113" s="117"/>
      <c r="I113" s="149"/>
      <c r="J113" s="149"/>
      <c r="K113" s="149"/>
      <c r="L113" s="149"/>
      <c r="M113" s="149"/>
      <c r="N113" s="149"/>
      <c r="O113" s="149"/>
      <c r="P113" s="149"/>
      <c r="Q113" s="149"/>
      <c r="R113" s="149"/>
      <c r="S113" s="149"/>
      <c r="T113" s="149"/>
      <c r="U113" s="149"/>
      <c r="V113" s="149"/>
      <c r="W113" s="149"/>
      <c r="X113" s="149"/>
      <c r="Y113" s="149"/>
      <c r="Z113" s="149"/>
      <c r="AA113" s="149"/>
    </row>
    <row r="114" spans="1:27" ht="12.75" customHeight="1">
      <c r="A114" s="117"/>
      <c r="B114" s="116"/>
      <c r="C114" s="149"/>
      <c r="D114" s="149"/>
      <c r="E114" s="149"/>
      <c r="F114" s="117"/>
      <c r="G114" s="117"/>
      <c r="H114" s="117"/>
      <c r="I114" s="149"/>
      <c r="J114" s="149"/>
      <c r="K114" s="149"/>
      <c r="L114" s="149"/>
      <c r="M114" s="149"/>
      <c r="N114" s="149"/>
      <c r="O114" s="149"/>
      <c r="P114" s="149"/>
      <c r="Q114" s="149"/>
      <c r="R114" s="149"/>
      <c r="S114" s="149"/>
      <c r="T114" s="149"/>
      <c r="U114" s="149"/>
      <c r="V114" s="149"/>
      <c r="W114" s="149"/>
      <c r="X114" s="149"/>
      <c r="Y114" s="149"/>
      <c r="Z114" s="149"/>
      <c r="AA114" s="149"/>
    </row>
    <row r="115" spans="1:27" ht="12.75" customHeight="1">
      <c r="A115" s="117"/>
      <c r="B115" s="116"/>
      <c r="C115" s="149"/>
      <c r="D115" s="149"/>
      <c r="E115" s="149"/>
      <c r="F115" s="117"/>
      <c r="G115" s="117"/>
      <c r="H115" s="117"/>
      <c r="I115" s="149"/>
      <c r="J115" s="149"/>
      <c r="K115" s="149"/>
      <c r="L115" s="149"/>
      <c r="M115" s="149"/>
      <c r="N115" s="149"/>
      <c r="O115" s="149"/>
      <c r="P115" s="149"/>
      <c r="Q115" s="149"/>
      <c r="R115" s="149"/>
      <c r="S115" s="149"/>
      <c r="T115" s="149"/>
      <c r="U115" s="149"/>
      <c r="V115" s="149"/>
      <c r="W115" s="149"/>
      <c r="X115" s="149"/>
      <c r="Y115" s="149"/>
      <c r="Z115" s="149"/>
      <c r="AA115" s="149"/>
    </row>
    <row r="116" spans="1:27" ht="12.75" customHeight="1">
      <c r="A116" s="117"/>
      <c r="B116" s="116"/>
      <c r="C116" s="149"/>
      <c r="D116" s="149"/>
      <c r="E116" s="149"/>
      <c r="F116" s="117"/>
      <c r="G116" s="117"/>
      <c r="H116" s="117"/>
      <c r="I116" s="149"/>
      <c r="J116" s="149"/>
      <c r="K116" s="149"/>
      <c r="L116" s="149"/>
      <c r="M116" s="149"/>
      <c r="N116" s="149"/>
      <c r="O116" s="149"/>
      <c r="P116" s="149"/>
      <c r="Q116" s="149"/>
      <c r="R116" s="149"/>
      <c r="S116" s="149"/>
      <c r="T116" s="149"/>
      <c r="U116" s="149"/>
      <c r="V116" s="149"/>
      <c r="W116" s="149"/>
      <c r="X116" s="149"/>
      <c r="Y116" s="149"/>
      <c r="Z116" s="149"/>
      <c r="AA116" s="149"/>
    </row>
    <row r="117" spans="1:27" ht="12.75" customHeight="1">
      <c r="A117" s="117"/>
      <c r="B117" s="116"/>
      <c r="C117" s="149"/>
      <c r="D117" s="149"/>
      <c r="E117" s="149"/>
      <c r="F117" s="117"/>
      <c r="G117" s="117"/>
      <c r="H117" s="117"/>
      <c r="I117" s="149"/>
      <c r="J117" s="149"/>
      <c r="K117" s="149"/>
      <c r="L117" s="149"/>
      <c r="M117" s="149"/>
      <c r="N117" s="149"/>
      <c r="O117" s="149"/>
      <c r="P117" s="149"/>
      <c r="Q117" s="149"/>
      <c r="R117" s="149"/>
      <c r="S117" s="149"/>
      <c r="T117" s="149"/>
      <c r="U117" s="149"/>
      <c r="V117" s="149"/>
      <c r="W117" s="149"/>
      <c r="X117" s="149"/>
      <c r="Y117" s="149"/>
      <c r="Z117" s="149"/>
      <c r="AA117" s="149"/>
    </row>
    <row r="118" spans="1:27" ht="12.75" customHeight="1">
      <c r="A118" s="117"/>
      <c r="B118" s="116"/>
      <c r="C118" s="149"/>
      <c r="D118" s="149"/>
      <c r="E118" s="149"/>
      <c r="F118" s="117"/>
      <c r="G118" s="117"/>
      <c r="H118" s="117"/>
      <c r="I118" s="149"/>
      <c r="J118" s="149"/>
      <c r="K118" s="149"/>
      <c r="L118" s="149"/>
      <c r="M118" s="149"/>
      <c r="N118" s="149"/>
      <c r="O118" s="149"/>
      <c r="P118" s="149"/>
      <c r="Q118" s="149"/>
      <c r="R118" s="149"/>
      <c r="S118" s="149"/>
      <c r="T118" s="149"/>
      <c r="U118" s="149"/>
      <c r="V118" s="149"/>
      <c r="W118" s="149"/>
      <c r="X118" s="149"/>
      <c r="Y118" s="149"/>
      <c r="Z118" s="149"/>
      <c r="AA118" s="149"/>
    </row>
    <row r="119" spans="1:27" ht="12.75" customHeight="1">
      <c r="A119" s="117"/>
      <c r="B119" s="116"/>
      <c r="C119" s="149"/>
      <c r="D119" s="149"/>
      <c r="E119" s="149"/>
      <c r="F119" s="117"/>
      <c r="G119" s="117"/>
      <c r="H119" s="117"/>
      <c r="I119" s="149"/>
      <c r="J119" s="149"/>
      <c r="K119" s="149"/>
      <c r="L119" s="149"/>
      <c r="M119" s="149"/>
      <c r="N119" s="149"/>
      <c r="O119" s="149"/>
      <c r="P119" s="149"/>
      <c r="Q119" s="149"/>
      <c r="R119" s="149"/>
      <c r="S119" s="149"/>
      <c r="T119" s="149"/>
      <c r="U119" s="149"/>
      <c r="V119" s="149"/>
      <c r="W119" s="149"/>
      <c r="X119" s="149"/>
      <c r="Y119" s="149"/>
      <c r="Z119" s="149"/>
      <c r="AA119" s="149"/>
    </row>
    <row r="120" spans="1:27" ht="12.75" customHeight="1">
      <c r="A120" s="117"/>
      <c r="B120" s="116"/>
      <c r="C120" s="149"/>
      <c r="D120" s="149"/>
      <c r="E120" s="149"/>
      <c r="F120" s="117"/>
      <c r="G120" s="117"/>
      <c r="H120" s="117"/>
      <c r="I120" s="149"/>
      <c r="J120" s="149"/>
      <c r="K120" s="149"/>
      <c r="L120" s="149"/>
      <c r="M120" s="149"/>
      <c r="N120" s="149"/>
      <c r="O120" s="149"/>
      <c r="P120" s="149"/>
      <c r="Q120" s="149"/>
      <c r="R120" s="149"/>
      <c r="S120" s="149"/>
      <c r="T120" s="149"/>
      <c r="U120" s="149"/>
      <c r="V120" s="149"/>
      <c r="W120" s="149"/>
      <c r="X120" s="149"/>
      <c r="Y120" s="149"/>
      <c r="Z120" s="149"/>
      <c r="AA120" s="149"/>
    </row>
    <row r="121" spans="1:27" ht="12.75" customHeight="1">
      <c r="A121" s="117"/>
      <c r="B121" s="116"/>
      <c r="C121" s="149"/>
      <c r="D121" s="149"/>
      <c r="E121" s="149"/>
      <c r="F121" s="117"/>
      <c r="G121" s="117"/>
      <c r="H121" s="117"/>
      <c r="I121" s="149"/>
      <c r="J121" s="149"/>
      <c r="K121" s="149"/>
      <c r="L121" s="149"/>
      <c r="M121" s="149"/>
      <c r="N121" s="149"/>
      <c r="O121" s="149"/>
      <c r="P121" s="149"/>
      <c r="Q121" s="149"/>
      <c r="R121" s="149"/>
      <c r="S121" s="149"/>
      <c r="T121" s="149"/>
      <c r="U121" s="149"/>
      <c r="V121" s="149"/>
      <c r="W121" s="149"/>
      <c r="X121" s="149"/>
      <c r="Y121" s="149"/>
      <c r="Z121" s="149"/>
      <c r="AA121" s="149"/>
    </row>
    <row r="122" spans="1:27" ht="12.75" customHeight="1">
      <c r="A122" s="117"/>
      <c r="B122" s="116"/>
      <c r="C122" s="149"/>
      <c r="D122" s="149"/>
      <c r="E122" s="149"/>
      <c r="F122" s="117"/>
      <c r="G122" s="117"/>
      <c r="H122" s="117"/>
      <c r="I122" s="149"/>
      <c r="J122" s="149"/>
      <c r="K122" s="149"/>
      <c r="L122" s="149"/>
      <c r="M122" s="149"/>
      <c r="N122" s="149"/>
      <c r="O122" s="149"/>
      <c r="P122" s="149"/>
      <c r="Q122" s="149"/>
      <c r="R122" s="149"/>
      <c r="S122" s="149"/>
      <c r="T122" s="149"/>
      <c r="U122" s="149"/>
      <c r="V122" s="149"/>
      <c r="W122" s="149"/>
      <c r="X122" s="149"/>
      <c r="Y122" s="149"/>
      <c r="Z122" s="149"/>
      <c r="AA122" s="149"/>
    </row>
    <row r="123" spans="1:27" ht="12.75" customHeight="1">
      <c r="A123" s="117"/>
      <c r="B123" s="116"/>
      <c r="C123" s="149"/>
      <c r="D123" s="149"/>
      <c r="E123" s="149"/>
      <c r="F123" s="117"/>
      <c r="G123" s="117"/>
      <c r="H123" s="117"/>
      <c r="I123" s="149"/>
      <c r="J123" s="149"/>
      <c r="K123" s="149"/>
      <c r="L123" s="149"/>
      <c r="M123" s="149"/>
      <c r="N123" s="149"/>
      <c r="O123" s="149"/>
      <c r="P123" s="149"/>
      <c r="Q123" s="149"/>
      <c r="R123" s="149"/>
      <c r="S123" s="149"/>
      <c r="T123" s="149"/>
      <c r="U123" s="149"/>
      <c r="V123" s="149"/>
      <c r="W123" s="149"/>
      <c r="X123" s="149"/>
      <c r="Y123" s="149"/>
      <c r="Z123" s="149"/>
      <c r="AA123" s="149"/>
    </row>
    <row r="124" spans="1:27" ht="12.75" customHeight="1">
      <c r="A124" s="117"/>
      <c r="B124" s="116"/>
      <c r="C124" s="149"/>
      <c r="D124" s="149"/>
      <c r="E124" s="149"/>
      <c r="F124" s="117"/>
      <c r="G124" s="117"/>
      <c r="H124" s="117"/>
      <c r="I124" s="149"/>
      <c r="J124" s="149"/>
      <c r="K124" s="149"/>
      <c r="L124" s="149"/>
      <c r="M124" s="149"/>
      <c r="N124" s="149"/>
      <c r="O124" s="149"/>
      <c r="P124" s="149"/>
      <c r="Q124" s="149"/>
      <c r="R124" s="149"/>
      <c r="S124" s="149"/>
      <c r="T124" s="149"/>
      <c r="U124" s="149"/>
      <c r="V124" s="149"/>
      <c r="W124" s="149"/>
      <c r="X124" s="149"/>
      <c r="Y124" s="149"/>
      <c r="Z124" s="149"/>
      <c r="AA124" s="149"/>
    </row>
    <row r="125" spans="1:27" ht="12.75" customHeight="1">
      <c r="A125" s="117"/>
      <c r="B125" s="116"/>
      <c r="C125" s="149"/>
      <c r="D125" s="149"/>
      <c r="E125" s="149"/>
      <c r="F125" s="117"/>
      <c r="G125" s="117"/>
      <c r="H125" s="117"/>
      <c r="I125" s="149"/>
      <c r="J125" s="149"/>
      <c r="K125" s="149"/>
      <c r="L125" s="149"/>
      <c r="M125" s="149"/>
      <c r="N125" s="149"/>
      <c r="O125" s="149"/>
      <c r="P125" s="149"/>
      <c r="Q125" s="149"/>
      <c r="R125" s="149"/>
      <c r="S125" s="149"/>
      <c r="T125" s="149"/>
      <c r="U125" s="149"/>
      <c r="V125" s="149"/>
      <c r="W125" s="149"/>
      <c r="X125" s="149"/>
      <c r="Y125" s="149"/>
      <c r="Z125" s="149"/>
      <c r="AA125" s="149"/>
    </row>
    <row r="126" spans="1:27" ht="12.75" customHeight="1">
      <c r="A126" s="117"/>
      <c r="B126" s="116"/>
      <c r="C126" s="149"/>
      <c r="D126" s="149"/>
      <c r="E126" s="149"/>
      <c r="F126" s="117"/>
      <c r="G126" s="117"/>
      <c r="H126" s="117"/>
      <c r="I126" s="149"/>
      <c r="J126" s="149"/>
      <c r="K126" s="149"/>
      <c r="L126" s="149"/>
      <c r="M126" s="149"/>
      <c r="N126" s="149"/>
      <c r="O126" s="149"/>
      <c r="P126" s="149"/>
      <c r="Q126" s="149"/>
      <c r="R126" s="149"/>
      <c r="S126" s="149"/>
      <c r="T126" s="149"/>
      <c r="U126" s="149"/>
      <c r="V126" s="149"/>
      <c r="W126" s="149"/>
      <c r="X126" s="149"/>
      <c r="Y126" s="149"/>
      <c r="Z126" s="149"/>
      <c r="AA126" s="149"/>
    </row>
    <row r="127" spans="1:27" ht="12.75" customHeight="1">
      <c r="A127" s="117"/>
      <c r="B127" s="116"/>
      <c r="C127" s="149"/>
      <c r="D127" s="149"/>
      <c r="E127" s="149"/>
      <c r="F127" s="117"/>
      <c r="G127" s="117"/>
      <c r="H127" s="117"/>
      <c r="I127" s="149"/>
      <c r="J127" s="149"/>
      <c r="K127" s="149"/>
      <c r="L127" s="149"/>
      <c r="M127" s="149"/>
      <c r="N127" s="149"/>
      <c r="O127" s="149"/>
      <c r="P127" s="149"/>
      <c r="Q127" s="149"/>
      <c r="R127" s="149"/>
      <c r="S127" s="149"/>
      <c r="T127" s="149"/>
      <c r="U127" s="149"/>
      <c r="V127" s="149"/>
      <c r="W127" s="149"/>
      <c r="X127" s="149"/>
      <c r="Y127" s="149"/>
      <c r="Z127" s="149"/>
      <c r="AA127" s="149"/>
    </row>
    <row r="128" spans="1:27" ht="12.75" customHeight="1">
      <c r="A128" s="117"/>
      <c r="B128" s="116"/>
      <c r="C128" s="149"/>
      <c r="D128" s="149"/>
      <c r="E128" s="149"/>
      <c r="F128" s="117"/>
      <c r="G128" s="117"/>
      <c r="H128" s="117"/>
      <c r="I128" s="149"/>
      <c r="J128" s="149"/>
      <c r="K128" s="149"/>
      <c r="L128" s="149"/>
      <c r="M128" s="149"/>
      <c r="N128" s="149"/>
      <c r="O128" s="149"/>
      <c r="P128" s="149"/>
      <c r="Q128" s="149"/>
      <c r="R128" s="149"/>
      <c r="S128" s="149"/>
      <c r="T128" s="149"/>
      <c r="U128" s="149"/>
      <c r="V128" s="149"/>
      <c r="W128" s="149"/>
      <c r="X128" s="149"/>
      <c r="Y128" s="149"/>
      <c r="Z128" s="149"/>
      <c r="AA128" s="149"/>
    </row>
    <row r="129" spans="1:27" ht="12.75" customHeight="1">
      <c r="A129" s="117"/>
      <c r="B129" s="116"/>
      <c r="C129" s="149"/>
      <c r="D129" s="149"/>
      <c r="E129" s="149"/>
      <c r="F129" s="117"/>
      <c r="G129" s="117"/>
      <c r="H129" s="117"/>
      <c r="I129" s="149"/>
      <c r="J129" s="149"/>
      <c r="K129" s="149"/>
      <c r="L129" s="149"/>
      <c r="M129" s="149"/>
      <c r="N129" s="149"/>
      <c r="O129" s="149"/>
      <c r="P129" s="149"/>
      <c r="Q129" s="149"/>
      <c r="R129" s="149"/>
      <c r="S129" s="149"/>
      <c r="T129" s="149"/>
      <c r="U129" s="149"/>
      <c r="V129" s="149"/>
      <c r="W129" s="149"/>
      <c r="X129" s="149"/>
      <c r="Y129" s="149"/>
      <c r="Z129" s="149"/>
      <c r="AA129" s="149"/>
    </row>
    <row r="130" spans="1:27" ht="12.75" customHeight="1">
      <c r="A130" s="117"/>
      <c r="B130" s="116"/>
      <c r="C130" s="149"/>
      <c r="D130" s="149"/>
      <c r="E130" s="149"/>
      <c r="F130" s="117"/>
      <c r="G130" s="117"/>
      <c r="H130" s="117"/>
      <c r="I130" s="149"/>
      <c r="J130" s="149"/>
      <c r="K130" s="149"/>
      <c r="L130" s="149"/>
      <c r="M130" s="149"/>
      <c r="N130" s="149"/>
      <c r="O130" s="149"/>
      <c r="P130" s="149"/>
      <c r="Q130" s="149"/>
      <c r="R130" s="149"/>
      <c r="S130" s="149"/>
      <c r="T130" s="149"/>
      <c r="U130" s="149"/>
      <c r="V130" s="149"/>
      <c r="W130" s="149"/>
      <c r="X130" s="149"/>
      <c r="Y130" s="149"/>
      <c r="Z130" s="149"/>
      <c r="AA130" s="149"/>
    </row>
    <row r="131" spans="1:27" ht="12.75" customHeight="1">
      <c r="A131" s="117"/>
      <c r="B131" s="116"/>
      <c r="C131" s="149"/>
      <c r="D131" s="149"/>
      <c r="E131" s="149"/>
      <c r="F131" s="117"/>
      <c r="G131" s="117"/>
      <c r="H131" s="117"/>
      <c r="I131" s="149"/>
      <c r="J131" s="149"/>
      <c r="K131" s="149"/>
      <c r="L131" s="149"/>
      <c r="M131" s="149"/>
      <c r="N131" s="149"/>
      <c r="O131" s="149"/>
      <c r="P131" s="149"/>
      <c r="Q131" s="149"/>
      <c r="R131" s="149"/>
      <c r="S131" s="149"/>
      <c r="T131" s="149"/>
      <c r="U131" s="149"/>
      <c r="V131" s="149"/>
      <c r="W131" s="149"/>
      <c r="X131" s="149"/>
      <c r="Y131" s="149"/>
      <c r="Z131" s="149"/>
      <c r="AA131" s="149"/>
    </row>
    <row r="132" spans="1:27" ht="12.75" customHeight="1">
      <c r="A132" s="117"/>
      <c r="B132" s="116"/>
      <c r="C132" s="149"/>
      <c r="D132" s="149"/>
      <c r="E132" s="149"/>
      <c r="F132" s="117"/>
      <c r="G132" s="117"/>
      <c r="H132" s="117"/>
      <c r="I132" s="149"/>
      <c r="J132" s="149"/>
      <c r="K132" s="149"/>
      <c r="L132" s="149"/>
      <c r="M132" s="149"/>
      <c r="N132" s="149"/>
      <c r="O132" s="149"/>
      <c r="P132" s="149"/>
      <c r="Q132" s="149"/>
      <c r="R132" s="149"/>
      <c r="S132" s="149"/>
      <c r="T132" s="149"/>
      <c r="U132" s="149"/>
      <c r="V132" s="149"/>
      <c r="W132" s="149"/>
      <c r="X132" s="149"/>
      <c r="Y132" s="149"/>
      <c r="Z132" s="149"/>
      <c r="AA132" s="149"/>
    </row>
    <row r="133" spans="1:27" ht="12.75" customHeight="1">
      <c r="A133" s="117"/>
      <c r="B133" s="116"/>
      <c r="C133" s="149"/>
      <c r="D133" s="149"/>
      <c r="E133" s="149"/>
      <c r="F133" s="117"/>
      <c r="G133" s="117"/>
      <c r="H133" s="117"/>
      <c r="I133" s="149"/>
      <c r="J133" s="149"/>
      <c r="K133" s="149"/>
      <c r="L133" s="149"/>
      <c r="M133" s="149"/>
      <c r="N133" s="149"/>
      <c r="O133" s="149"/>
      <c r="P133" s="149"/>
      <c r="Q133" s="149"/>
      <c r="R133" s="149"/>
      <c r="S133" s="149"/>
      <c r="T133" s="149"/>
      <c r="U133" s="149"/>
      <c r="V133" s="149"/>
      <c r="W133" s="149"/>
      <c r="X133" s="149"/>
      <c r="Y133" s="149"/>
      <c r="Z133" s="149"/>
      <c r="AA133" s="149"/>
    </row>
    <row r="134" spans="1:27" ht="12.75" customHeight="1">
      <c r="A134" s="117"/>
      <c r="B134" s="116"/>
      <c r="C134" s="149"/>
      <c r="D134" s="149"/>
      <c r="E134" s="149"/>
      <c r="F134" s="117"/>
      <c r="G134" s="117"/>
      <c r="H134" s="117"/>
      <c r="I134" s="149"/>
      <c r="J134" s="149"/>
      <c r="K134" s="149"/>
      <c r="L134" s="149"/>
      <c r="M134" s="149"/>
      <c r="N134" s="149"/>
      <c r="O134" s="149"/>
      <c r="P134" s="149"/>
      <c r="Q134" s="149"/>
      <c r="R134" s="149"/>
      <c r="S134" s="149"/>
      <c r="T134" s="149"/>
      <c r="U134" s="149"/>
      <c r="V134" s="149"/>
      <c r="W134" s="149"/>
      <c r="X134" s="149"/>
      <c r="Y134" s="149"/>
      <c r="Z134" s="149"/>
      <c r="AA134" s="149"/>
    </row>
    <row r="135" spans="1:27" ht="12.75" customHeight="1">
      <c r="A135" s="117"/>
      <c r="B135" s="116"/>
      <c r="C135" s="149"/>
      <c r="D135" s="149"/>
      <c r="E135" s="149"/>
      <c r="F135" s="117"/>
      <c r="G135" s="117"/>
      <c r="H135" s="117"/>
      <c r="I135" s="149"/>
      <c r="J135" s="149"/>
      <c r="K135" s="149"/>
      <c r="L135" s="149"/>
      <c r="M135" s="149"/>
      <c r="N135" s="149"/>
      <c r="O135" s="149"/>
      <c r="P135" s="149"/>
      <c r="Q135" s="149"/>
      <c r="R135" s="149"/>
      <c r="S135" s="149"/>
      <c r="T135" s="149"/>
      <c r="U135" s="149"/>
      <c r="V135" s="149"/>
      <c r="W135" s="149"/>
      <c r="X135" s="149"/>
      <c r="Y135" s="149"/>
      <c r="Z135" s="149"/>
      <c r="AA135" s="149"/>
    </row>
    <row r="136" spans="1:27" ht="12.75" customHeight="1">
      <c r="A136" s="117"/>
      <c r="B136" s="116"/>
      <c r="C136" s="149"/>
      <c r="D136" s="149"/>
      <c r="E136" s="149"/>
      <c r="F136" s="117"/>
      <c r="G136" s="117"/>
      <c r="H136" s="117"/>
      <c r="I136" s="149"/>
      <c r="J136" s="149"/>
      <c r="K136" s="149"/>
      <c r="L136" s="149"/>
      <c r="M136" s="149"/>
      <c r="N136" s="149"/>
      <c r="O136" s="149"/>
      <c r="P136" s="149"/>
      <c r="Q136" s="149"/>
      <c r="R136" s="149"/>
      <c r="S136" s="149"/>
      <c r="T136" s="149"/>
      <c r="U136" s="149"/>
      <c r="V136" s="149"/>
      <c r="W136" s="149"/>
      <c r="X136" s="149"/>
      <c r="Y136" s="149"/>
      <c r="Z136" s="149"/>
      <c r="AA136" s="149"/>
    </row>
    <row r="137" spans="1:27" ht="12.75" customHeight="1">
      <c r="A137" s="117"/>
      <c r="B137" s="116"/>
      <c r="C137" s="149"/>
      <c r="D137" s="149"/>
      <c r="E137" s="149"/>
      <c r="F137" s="117"/>
      <c r="G137" s="117"/>
      <c r="H137" s="117"/>
      <c r="I137" s="149"/>
      <c r="J137" s="149"/>
      <c r="K137" s="149"/>
      <c r="L137" s="149"/>
      <c r="M137" s="149"/>
      <c r="N137" s="149"/>
      <c r="O137" s="149"/>
      <c r="P137" s="149"/>
      <c r="Q137" s="149"/>
      <c r="R137" s="149"/>
      <c r="S137" s="149"/>
      <c r="T137" s="149"/>
      <c r="U137" s="149"/>
      <c r="V137" s="149"/>
      <c r="W137" s="149"/>
      <c r="X137" s="149"/>
      <c r="Y137" s="149"/>
      <c r="Z137" s="149"/>
      <c r="AA137" s="149"/>
    </row>
    <row r="138" spans="1:27" ht="12.75" customHeight="1">
      <c r="A138" s="117"/>
      <c r="B138" s="116"/>
      <c r="C138" s="149"/>
      <c r="D138" s="149"/>
      <c r="E138" s="149"/>
      <c r="F138" s="117"/>
      <c r="G138" s="117"/>
      <c r="H138" s="117"/>
      <c r="I138" s="149"/>
      <c r="J138" s="149"/>
      <c r="K138" s="149"/>
      <c r="L138" s="149"/>
      <c r="M138" s="149"/>
      <c r="N138" s="149"/>
      <c r="O138" s="149"/>
      <c r="P138" s="149"/>
      <c r="Q138" s="149"/>
      <c r="R138" s="149"/>
      <c r="S138" s="149"/>
      <c r="T138" s="149"/>
      <c r="U138" s="149"/>
      <c r="V138" s="149"/>
      <c r="W138" s="149"/>
      <c r="X138" s="149"/>
      <c r="Y138" s="149"/>
      <c r="Z138" s="149"/>
      <c r="AA138" s="149"/>
    </row>
    <row r="139" spans="1:27" ht="12.75" customHeight="1">
      <c r="A139" s="117"/>
      <c r="B139" s="116"/>
      <c r="C139" s="149"/>
      <c r="D139" s="149"/>
      <c r="E139" s="149"/>
      <c r="F139" s="117"/>
      <c r="G139" s="117"/>
      <c r="H139" s="117"/>
      <c r="I139" s="149"/>
      <c r="J139" s="149"/>
      <c r="K139" s="149"/>
      <c r="L139" s="149"/>
      <c r="M139" s="149"/>
      <c r="N139" s="149"/>
      <c r="O139" s="149"/>
      <c r="P139" s="149"/>
      <c r="Q139" s="149"/>
      <c r="R139" s="149"/>
      <c r="S139" s="149"/>
      <c r="T139" s="149"/>
      <c r="U139" s="149"/>
      <c r="V139" s="149"/>
      <c r="W139" s="149"/>
      <c r="X139" s="149"/>
      <c r="Y139" s="149"/>
      <c r="Z139" s="149"/>
      <c r="AA139" s="149"/>
    </row>
    <row r="140" spans="1:27" ht="12.75" customHeight="1">
      <c r="A140" s="117"/>
      <c r="B140" s="116"/>
      <c r="C140" s="149"/>
      <c r="D140" s="149"/>
      <c r="E140" s="149"/>
      <c r="F140" s="117"/>
      <c r="G140" s="117"/>
      <c r="H140" s="117"/>
      <c r="I140" s="149"/>
      <c r="J140" s="149"/>
      <c r="K140" s="149"/>
      <c r="L140" s="149"/>
      <c r="M140" s="149"/>
      <c r="N140" s="149"/>
      <c r="O140" s="149"/>
      <c r="P140" s="149"/>
      <c r="Q140" s="149"/>
      <c r="R140" s="149"/>
      <c r="S140" s="149"/>
      <c r="T140" s="149"/>
      <c r="U140" s="149"/>
      <c r="V140" s="149"/>
      <c r="W140" s="149"/>
      <c r="X140" s="149"/>
      <c r="Y140" s="149"/>
      <c r="Z140" s="149"/>
      <c r="AA140" s="149"/>
    </row>
    <row r="141" spans="1:27" ht="12.75" customHeight="1">
      <c r="A141" s="117"/>
      <c r="B141" s="116"/>
      <c r="C141" s="149"/>
      <c r="D141" s="149"/>
      <c r="E141" s="149"/>
      <c r="F141" s="117"/>
      <c r="G141" s="117"/>
      <c r="H141" s="117"/>
      <c r="I141" s="149"/>
      <c r="J141" s="149"/>
      <c r="K141" s="149"/>
      <c r="L141" s="149"/>
      <c r="M141" s="149"/>
      <c r="N141" s="149"/>
      <c r="O141" s="149"/>
      <c r="P141" s="149"/>
      <c r="Q141" s="149"/>
      <c r="R141" s="149"/>
      <c r="S141" s="149"/>
      <c r="T141" s="149"/>
      <c r="U141" s="149"/>
      <c r="V141" s="149"/>
      <c r="W141" s="149"/>
      <c r="X141" s="149"/>
      <c r="Y141" s="149"/>
      <c r="Z141" s="149"/>
      <c r="AA141" s="149"/>
    </row>
    <row r="142" spans="1:27" ht="12.75" customHeight="1">
      <c r="A142" s="117"/>
      <c r="B142" s="116"/>
      <c r="C142" s="149"/>
      <c r="D142" s="149"/>
      <c r="E142" s="149"/>
      <c r="F142" s="117"/>
      <c r="G142" s="117"/>
      <c r="H142" s="117"/>
      <c r="I142" s="149"/>
      <c r="J142" s="149"/>
      <c r="K142" s="149"/>
      <c r="L142" s="149"/>
      <c r="M142" s="149"/>
      <c r="N142" s="149"/>
      <c r="O142" s="149"/>
      <c r="P142" s="149"/>
      <c r="Q142" s="149"/>
      <c r="R142" s="149"/>
      <c r="S142" s="149"/>
      <c r="T142" s="149"/>
      <c r="U142" s="149"/>
      <c r="V142" s="149"/>
      <c r="W142" s="149"/>
      <c r="X142" s="149"/>
      <c r="Y142" s="149"/>
      <c r="Z142" s="149"/>
      <c r="AA142" s="149"/>
    </row>
    <row r="143" spans="1:27" ht="12.75" customHeight="1">
      <c r="A143" s="117"/>
      <c r="B143" s="116"/>
      <c r="C143" s="149"/>
      <c r="D143" s="149"/>
      <c r="E143" s="149"/>
      <c r="F143" s="117"/>
      <c r="G143" s="117"/>
      <c r="H143" s="117"/>
      <c r="I143" s="149"/>
      <c r="J143" s="149"/>
      <c r="K143" s="149"/>
      <c r="L143" s="149"/>
      <c r="M143" s="149"/>
      <c r="N143" s="149"/>
      <c r="O143" s="149"/>
      <c r="P143" s="149"/>
      <c r="Q143" s="149"/>
      <c r="R143" s="149"/>
      <c r="S143" s="149"/>
      <c r="T143" s="149"/>
      <c r="U143" s="149"/>
      <c r="V143" s="149"/>
      <c r="W143" s="149"/>
      <c r="X143" s="149"/>
      <c r="Y143" s="149"/>
      <c r="Z143" s="149"/>
      <c r="AA143" s="149"/>
    </row>
    <row r="144" spans="1:27" ht="12.75" customHeight="1">
      <c r="A144" s="117"/>
      <c r="B144" s="116"/>
      <c r="C144" s="149"/>
      <c r="D144" s="149"/>
      <c r="E144" s="149"/>
      <c r="F144" s="117"/>
      <c r="G144" s="117"/>
      <c r="H144" s="117"/>
      <c r="I144" s="149"/>
      <c r="J144" s="149"/>
      <c r="K144" s="149"/>
      <c r="L144" s="149"/>
      <c r="M144" s="149"/>
      <c r="N144" s="149"/>
      <c r="O144" s="149"/>
      <c r="P144" s="149"/>
      <c r="Q144" s="149"/>
      <c r="R144" s="149"/>
      <c r="S144" s="149"/>
      <c r="T144" s="149"/>
      <c r="U144" s="149"/>
      <c r="V144" s="149"/>
      <c r="W144" s="149"/>
      <c r="X144" s="149"/>
      <c r="Y144" s="149"/>
      <c r="Z144" s="149"/>
      <c r="AA144" s="149"/>
    </row>
    <row r="145" spans="1:27" ht="12.75" customHeight="1">
      <c r="A145" s="117"/>
      <c r="B145" s="116"/>
      <c r="C145" s="149"/>
      <c r="D145" s="149"/>
      <c r="E145" s="149"/>
      <c r="F145" s="117"/>
      <c r="G145" s="117"/>
      <c r="H145" s="117"/>
      <c r="I145" s="149"/>
      <c r="J145" s="149"/>
      <c r="K145" s="149"/>
      <c r="L145" s="149"/>
      <c r="M145" s="149"/>
      <c r="N145" s="149"/>
      <c r="O145" s="149"/>
      <c r="P145" s="149"/>
      <c r="Q145" s="149"/>
      <c r="R145" s="149"/>
      <c r="S145" s="149"/>
      <c r="T145" s="149"/>
      <c r="U145" s="149"/>
      <c r="V145" s="149"/>
      <c r="W145" s="149"/>
      <c r="X145" s="149"/>
      <c r="Y145" s="149"/>
      <c r="Z145" s="149"/>
      <c r="AA145" s="149"/>
    </row>
    <row r="146" spans="1:27" ht="12.75" customHeight="1">
      <c r="A146" s="117"/>
      <c r="B146" s="116"/>
      <c r="C146" s="149"/>
      <c r="D146" s="149"/>
      <c r="E146" s="149"/>
      <c r="F146" s="117"/>
      <c r="G146" s="117"/>
      <c r="H146" s="117"/>
      <c r="I146" s="149"/>
      <c r="J146" s="149"/>
      <c r="K146" s="149"/>
      <c r="L146" s="149"/>
      <c r="M146" s="149"/>
      <c r="N146" s="149"/>
      <c r="O146" s="149"/>
      <c r="P146" s="149"/>
      <c r="Q146" s="149"/>
      <c r="R146" s="149"/>
      <c r="S146" s="149"/>
      <c r="T146" s="149"/>
      <c r="U146" s="149"/>
      <c r="V146" s="149"/>
      <c r="W146" s="149"/>
      <c r="X146" s="149"/>
      <c r="Y146" s="149"/>
      <c r="Z146" s="149"/>
      <c r="AA146" s="149"/>
    </row>
    <row r="147" spans="1:27" ht="12.75" customHeight="1">
      <c r="A147" s="117"/>
      <c r="B147" s="116"/>
      <c r="C147" s="149"/>
      <c r="D147" s="149"/>
      <c r="E147" s="149"/>
      <c r="F147" s="117"/>
      <c r="G147" s="117"/>
      <c r="H147" s="117"/>
      <c r="I147" s="149"/>
      <c r="J147" s="149"/>
      <c r="K147" s="149"/>
      <c r="L147" s="149"/>
      <c r="M147" s="149"/>
      <c r="N147" s="149"/>
      <c r="O147" s="149"/>
      <c r="P147" s="149"/>
      <c r="Q147" s="149"/>
      <c r="R147" s="149"/>
      <c r="S147" s="149"/>
      <c r="T147" s="149"/>
      <c r="U147" s="149"/>
      <c r="V147" s="149"/>
      <c r="W147" s="149"/>
      <c r="X147" s="149"/>
      <c r="Y147" s="149"/>
      <c r="Z147" s="149"/>
      <c r="AA147" s="149"/>
    </row>
    <row r="148" spans="1:27" ht="12.75" customHeight="1">
      <c r="A148" s="117"/>
      <c r="B148" s="116"/>
      <c r="C148" s="149"/>
      <c r="D148" s="149"/>
      <c r="E148" s="149"/>
      <c r="F148" s="117"/>
      <c r="G148" s="117"/>
      <c r="H148" s="117"/>
      <c r="I148" s="149"/>
      <c r="J148" s="149"/>
      <c r="K148" s="149"/>
      <c r="L148" s="149"/>
      <c r="M148" s="149"/>
      <c r="N148" s="149"/>
      <c r="O148" s="149"/>
      <c r="P148" s="149"/>
      <c r="Q148" s="149"/>
      <c r="R148" s="149"/>
      <c r="S148" s="149"/>
      <c r="T148" s="149"/>
      <c r="U148" s="149"/>
      <c r="V148" s="149"/>
      <c r="W148" s="149"/>
      <c r="X148" s="149"/>
      <c r="Y148" s="149"/>
      <c r="Z148" s="149"/>
      <c r="AA148" s="149"/>
    </row>
    <row r="149" spans="1:27" ht="12.75" customHeight="1">
      <c r="A149" s="117"/>
      <c r="B149" s="116"/>
      <c r="C149" s="149"/>
      <c r="D149" s="149"/>
      <c r="E149" s="149"/>
      <c r="F149" s="117"/>
      <c r="G149" s="117"/>
      <c r="H149" s="117"/>
      <c r="I149" s="149"/>
      <c r="J149" s="149"/>
      <c r="K149" s="149"/>
      <c r="L149" s="149"/>
      <c r="M149" s="149"/>
      <c r="N149" s="149"/>
      <c r="O149" s="149"/>
      <c r="P149" s="149"/>
      <c r="Q149" s="149"/>
      <c r="R149" s="149"/>
      <c r="S149" s="149"/>
      <c r="T149" s="149"/>
      <c r="U149" s="149"/>
      <c r="V149" s="149"/>
      <c r="W149" s="149"/>
      <c r="X149" s="149"/>
      <c r="Y149" s="149"/>
      <c r="Z149" s="149"/>
      <c r="AA149" s="149"/>
    </row>
    <row r="150" spans="1:27" ht="12.75" customHeight="1">
      <c r="A150" s="117"/>
      <c r="B150" s="116"/>
      <c r="C150" s="149"/>
      <c r="D150" s="149"/>
      <c r="E150" s="149"/>
      <c r="F150" s="117"/>
      <c r="G150" s="117"/>
      <c r="H150" s="117"/>
      <c r="I150" s="149"/>
      <c r="J150" s="149"/>
      <c r="K150" s="149"/>
      <c r="L150" s="149"/>
      <c r="M150" s="149"/>
      <c r="N150" s="149"/>
      <c r="O150" s="149"/>
      <c r="P150" s="149"/>
      <c r="Q150" s="149"/>
      <c r="R150" s="149"/>
      <c r="S150" s="149"/>
      <c r="T150" s="149"/>
      <c r="U150" s="149"/>
      <c r="V150" s="149"/>
      <c r="W150" s="149"/>
      <c r="X150" s="149"/>
      <c r="Y150" s="149"/>
      <c r="Z150" s="149"/>
      <c r="AA150" s="149"/>
    </row>
    <row r="151" spans="1:27" ht="12.75" customHeight="1">
      <c r="A151" s="117"/>
      <c r="B151" s="116"/>
      <c r="C151" s="149"/>
      <c r="D151" s="149"/>
      <c r="E151" s="149"/>
      <c r="F151" s="117"/>
      <c r="G151" s="117"/>
      <c r="H151" s="117"/>
      <c r="I151" s="149"/>
      <c r="J151" s="149"/>
      <c r="K151" s="149"/>
      <c r="L151" s="149"/>
      <c r="M151" s="149"/>
      <c r="N151" s="149"/>
      <c r="O151" s="149"/>
      <c r="P151" s="149"/>
      <c r="Q151" s="149"/>
      <c r="R151" s="149"/>
      <c r="S151" s="149"/>
      <c r="T151" s="149"/>
      <c r="U151" s="149"/>
      <c r="V151" s="149"/>
      <c r="W151" s="149"/>
      <c r="X151" s="149"/>
      <c r="Y151" s="149"/>
      <c r="Z151" s="149"/>
      <c r="AA151" s="149"/>
    </row>
    <row r="152" spans="1:27" ht="12.75" customHeight="1">
      <c r="A152" s="117"/>
      <c r="B152" s="116"/>
      <c r="C152" s="149"/>
      <c r="D152" s="149"/>
      <c r="E152" s="149"/>
      <c r="F152" s="117"/>
      <c r="G152" s="117"/>
      <c r="H152" s="117"/>
      <c r="I152" s="149"/>
      <c r="J152" s="149"/>
      <c r="K152" s="149"/>
      <c r="L152" s="149"/>
      <c r="M152" s="149"/>
      <c r="N152" s="149"/>
      <c r="O152" s="149"/>
      <c r="P152" s="149"/>
      <c r="Q152" s="149"/>
      <c r="R152" s="149"/>
      <c r="S152" s="149"/>
      <c r="T152" s="149"/>
      <c r="U152" s="149"/>
      <c r="V152" s="149"/>
      <c r="W152" s="149"/>
      <c r="X152" s="149"/>
      <c r="Y152" s="149"/>
      <c r="Z152" s="149"/>
      <c r="AA152" s="149"/>
    </row>
    <row r="153" spans="1:27" ht="12.75" customHeight="1">
      <c r="A153" s="117"/>
      <c r="B153" s="116"/>
      <c r="C153" s="149"/>
      <c r="D153" s="149"/>
      <c r="E153" s="149"/>
      <c r="F153" s="117"/>
      <c r="G153" s="117"/>
      <c r="H153" s="117"/>
      <c r="I153" s="149"/>
      <c r="J153" s="149"/>
      <c r="K153" s="149"/>
      <c r="L153" s="149"/>
      <c r="M153" s="149"/>
      <c r="N153" s="149"/>
      <c r="O153" s="149"/>
      <c r="P153" s="149"/>
      <c r="Q153" s="149"/>
      <c r="R153" s="149"/>
      <c r="S153" s="149"/>
      <c r="T153" s="149"/>
      <c r="U153" s="149"/>
      <c r="V153" s="149"/>
      <c r="W153" s="149"/>
      <c r="X153" s="149"/>
      <c r="Y153" s="149"/>
      <c r="Z153" s="149"/>
      <c r="AA153" s="149"/>
    </row>
    <row r="154" spans="1:27" ht="12.75" customHeight="1">
      <c r="A154" s="117"/>
      <c r="B154" s="116"/>
      <c r="C154" s="149"/>
      <c r="D154" s="149"/>
      <c r="E154" s="149"/>
      <c r="F154" s="117"/>
      <c r="G154" s="117"/>
      <c r="H154" s="117"/>
      <c r="I154" s="149"/>
      <c r="J154" s="149"/>
      <c r="K154" s="149"/>
      <c r="L154" s="149"/>
      <c r="M154" s="149"/>
      <c r="N154" s="149"/>
      <c r="O154" s="149"/>
      <c r="P154" s="149"/>
      <c r="Q154" s="149"/>
      <c r="R154" s="149"/>
      <c r="S154" s="149"/>
      <c r="T154" s="149"/>
      <c r="U154" s="149"/>
      <c r="V154" s="149"/>
      <c r="W154" s="149"/>
      <c r="X154" s="149"/>
      <c r="Y154" s="149"/>
      <c r="Z154" s="149"/>
      <c r="AA154" s="149"/>
    </row>
    <row r="155" spans="1:27" ht="12.75" customHeight="1">
      <c r="A155" s="117"/>
      <c r="B155" s="116"/>
      <c r="C155" s="149"/>
      <c r="D155" s="149"/>
      <c r="E155" s="149"/>
      <c r="F155" s="117"/>
      <c r="G155" s="117"/>
      <c r="H155" s="117"/>
      <c r="I155" s="149"/>
      <c r="J155" s="149"/>
      <c r="K155" s="149"/>
      <c r="L155" s="149"/>
      <c r="M155" s="149"/>
      <c r="N155" s="149"/>
      <c r="O155" s="149"/>
      <c r="P155" s="149"/>
      <c r="Q155" s="149"/>
      <c r="R155" s="149"/>
      <c r="S155" s="149"/>
      <c r="T155" s="149"/>
      <c r="U155" s="149"/>
      <c r="V155" s="149"/>
      <c r="W155" s="149"/>
      <c r="X155" s="149"/>
      <c r="Y155" s="149"/>
      <c r="Z155" s="149"/>
      <c r="AA155" s="149"/>
    </row>
    <row r="156" spans="1:27" ht="12.75" customHeight="1">
      <c r="A156" s="117"/>
      <c r="B156" s="116"/>
      <c r="C156" s="149"/>
      <c r="D156" s="149"/>
      <c r="E156" s="149"/>
      <c r="F156" s="117"/>
      <c r="G156" s="117"/>
      <c r="H156" s="117"/>
      <c r="I156" s="149"/>
      <c r="J156" s="149"/>
      <c r="K156" s="149"/>
      <c r="L156" s="149"/>
      <c r="M156" s="149"/>
      <c r="N156" s="149"/>
      <c r="O156" s="149"/>
      <c r="P156" s="149"/>
      <c r="Q156" s="149"/>
      <c r="R156" s="149"/>
      <c r="S156" s="149"/>
      <c r="T156" s="149"/>
      <c r="U156" s="149"/>
      <c r="V156" s="149"/>
      <c r="W156" s="149"/>
      <c r="X156" s="149"/>
      <c r="Y156" s="149"/>
      <c r="Z156" s="149"/>
      <c r="AA156" s="149"/>
    </row>
    <row r="157" spans="1:27" ht="12.75" customHeight="1">
      <c r="A157" s="117"/>
      <c r="B157" s="116"/>
      <c r="C157" s="149"/>
      <c r="D157" s="149"/>
      <c r="E157" s="149"/>
      <c r="F157" s="117"/>
      <c r="G157" s="117"/>
      <c r="H157" s="117"/>
      <c r="I157" s="149"/>
      <c r="J157" s="149"/>
      <c r="K157" s="149"/>
      <c r="L157" s="149"/>
      <c r="M157" s="149"/>
      <c r="N157" s="149"/>
      <c r="O157" s="149"/>
      <c r="P157" s="149"/>
      <c r="Q157" s="149"/>
      <c r="R157" s="149"/>
      <c r="S157" s="149"/>
      <c r="T157" s="149"/>
      <c r="U157" s="149"/>
      <c r="V157" s="149"/>
      <c r="W157" s="149"/>
      <c r="X157" s="149"/>
      <c r="Y157" s="149"/>
      <c r="Z157" s="149"/>
      <c r="AA157" s="149"/>
    </row>
    <row r="158" spans="1:27" ht="12.75" customHeight="1">
      <c r="A158" s="117"/>
      <c r="B158" s="116"/>
      <c r="C158" s="149"/>
      <c r="D158" s="149"/>
      <c r="E158" s="149"/>
      <c r="F158" s="117"/>
      <c r="G158" s="117"/>
      <c r="H158" s="117"/>
      <c r="I158" s="149"/>
      <c r="J158" s="149"/>
      <c r="K158" s="149"/>
      <c r="L158" s="149"/>
      <c r="M158" s="149"/>
      <c r="N158" s="149"/>
      <c r="O158" s="149"/>
      <c r="P158" s="149"/>
      <c r="Q158" s="149"/>
      <c r="R158" s="149"/>
      <c r="S158" s="149"/>
      <c r="T158" s="149"/>
      <c r="U158" s="149"/>
      <c r="V158" s="149"/>
      <c r="W158" s="149"/>
      <c r="X158" s="149"/>
      <c r="Y158" s="149"/>
      <c r="Z158" s="149"/>
      <c r="AA158" s="149"/>
    </row>
    <row r="159" spans="1:27" ht="12.75" customHeight="1">
      <c r="A159" s="117"/>
      <c r="B159" s="116"/>
      <c r="C159" s="149"/>
      <c r="D159" s="149"/>
      <c r="E159" s="149"/>
      <c r="F159" s="117"/>
      <c r="G159" s="117"/>
      <c r="H159" s="117"/>
      <c r="I159" s="149"/>
      <c r="J159" s="149"/>
      <c r="K159" s="149"/>
      <c r="L159" s="149"/>
      <c r="M159" s="149"/>
      <c r="N159" s="149"/>
      <c r="O159" s="149"/>
      <c r="P159" s="149"/>
      <c r="Q159" s="149"/>
      <c r="R159" s="149"/>
      <c r="S159" s="149"/>
      <c r="T159" s="149"/>
      <c r="U159" s="149"/>
      <c r="V159" s="149"/>
      <c r="W159" s="149"/>
      <c r="X159" s="149"/>
      <c r="Y159" s="149"/>
      <c r="Z159" s="149"/>
      <c r="AA159" s="149"/>
    </row>
    <row r="160" spans="1:27" ht="12.75" customHeight="1">
      <c r="A160" s="117"/>
      <c r="B160" s="116"/>
      <c r="C160" s="149"/>
      <c r="D160" s="149"/>
      <c r="E160" s="149"/>
      <c r="F160" s="117"/>
      <c r="G160" s="117"/>
      <c r="H160" s="117"/>
      <c r="I160" s="149"/>
      <c r="J160" s="149"/>
      <c r="K160" s="149"/>
      <c r="L160" s="149"/>
      <c r="M160" s="149"/>
      <c r="N160" s="149"/>
      <c r="O160" s="149"/>
      <c r="P160" s="149"/>
      <c r="Q160" s="149"/>
      <c r="R160" s="149"/>
      <c r="S160" s="149"/>
      <c r="T160" s="149"/>
      <c r="U160" s="149"/>
      <c r="V160" s="149"/>
      <c r="W160" s="149"/>
      <c r="X160" s="149"/>
      <c r="Y160" s="149"/>
      <c r="Z160" s="149"/>
      <c r="AA160" s="149"/>
    </row>
    <row r="161" spans="1:27" ht="12.75" customHeight="1">
      <c r="A161" s="117"/>
      <c r="B161" s="116"/>
      <c r="C161" s="149"/>
      <c r="D161" s="149"/>
      <c r="E161" s="149"/>
      <c r="F161" s="117"/>
      <c r="G161" s="117"/>
      <c r="H161" s="117"/>
      <c r="I161" s="149"/>
      <c r="J161" s="149"/>
      <c r="K161" s="149"/>
      <c r="L161" s="149"/>
      <c r="M161" s="149"/>
      <c r="N161" s="149"/>
      <c r="O161" s="149"/>
      <c r="P161" s="149"/>
      <c r="Q161" s="149"/>
      <c r="R161" s="149"/>
      <c r="S161" s="149"/>
      <c r="T161" s="149"/>
      <c r="U161" s="149"/>
      <c r="V161" s="149"/>
      <c r="W161" s="149"/>
      <c r="X161" s="149"/>
      <c r="Y161" s="149"/>
      <c r="Z161" s="149"/>
      <c r="AA161" s="149"/>
    </row>
    <row r="162" spans="1:27" ht="12.75" customHeight="1">
      <c r="A162" s="117"/>
      <c r="B162" s="116"/>
      <c r="C162" s="149"/>
      <c r="D162" s="149"/>
      <c r="E162" s="149"/>
      <c r="F162" s="117"/>
      <c r="G162" s="117"/>
      <c r="H162" s="117"/>
      <c r="I162" s="149"/>
      <c r="J162" s="149"/>
      <c r="K162" s="149"/>
      <c r="L162" s="149"/>
      <c r="M162" s="149"/>
      <c r="N162" s="149"/>
      <c r="O162" s="149"/>
      <c r="P162" s="149"/>
      <c r="Q162" s="149"/>
      <c r="R162" s="149"/>
      <c r="S162" s="149"/>
      <c r="T162" s="149"/>
      <c r="U162" s="149"/>
      <c r="V162" s="149"/>
      <c r="W162" s="149"/>
      <c r="X162" s="149"/>
      <c r="Y162" s="149"/>
      <c r="Z162" s="149"/>
      <c r="AA162" s="149"/>
    </row>
    <row r="163" spans="1:27" ht="12.75" customHeight="1">
      <c r="A163" s="117"/>
      <c r="B163" s="116"/>
      <c r="C163" s="149"/>
      <c r="D163" s="149"/>
      <c r="E163" s="149"/>
      <c r="F163" s="117"/>
      <c r="G163" s="117"/>
      <c r="H163" s="117"/>
      <c r="I163" s="149"/>
      <c r="J163" s="149"/>
      <c r="K163" s="149"/>
      <c r="L163" s="149"/>
      <c r="M163" s="149"/>
      <c r="N163" s="149"/>
      <c r="O163" s="149"/>
      <c r="P163" s="149"/>
      <c r="Q163" s="149"/>
      <c r="R163" s="149"/>
      <c r="S163" s="149"/>
      <c r="T163" s="149"/>
      <c r="U163" s="149"/>
      <c r="V163" s="149"/>
      <c r="W163" s="149"/>
      <c r="X163" s="149"/>
      <c r="Y163" s="149"/>
      <c r="Z163" s="149"/>
      <c r="AA163" s="149"/>
    </row>
    <row r="164" spans="1:27" ht="12.75" customHeight="1">
      <c r="A164" s="117"/>
      <c r="B164" s="116"/>
      <c r="C164" s="149"/>
      <c r="D164" s="149"/>
      <c r="E164" s="149"/>
      <c r="F164" s="117"/>
      <c r="G164" s="117"/>
      <c r="H164" s="117"/>
      <c r="I164" s="149"/>
      <c r="J164" s="149"/>
      <c r="K164" s="149"/>
      <c r="L164" s="149"/>
      <c r="M164" s="149"/>
      <c r="N164" s="149"/>
      <c r="O164" s="149"/>
      <c r="P164" s="149"/>
      <c r="Q164" s="149"/>
      <c r="R164" s="149"/>
      <c r="S164" s="149"/>
      <c r="T164" s="149"/>
      <c r="U164" s="149"/>
      <c r="V164" s="149"/>
      <c r="W164" s="149"/>
      <c r="X164" s="149"/>
      <c r="Y164" s="149"/>
      <c r="Z164" s="149"/>
      <c r="AA164" s="149"/>
    </row>
    <row r="165" spans="1:27" ht="12.75" customHeight="1">
      <c r="A165" s="117"/>
      <c r="B165" s="116"/>
      <c r="C165" s="149"/>
      <c r="D165" s="149"/>
      <c r="E165" s="149"/>
      <c r="F165" s="117"/>
      <c r="G165" s="117"/>
      <c r="H165" s="117"/>
      <c r="I165" s="149"/>
      <c r="J165" s="149"/>
      <c r="K165" s="149"/>
      <c r="L165" s="149"/>
      <c r="M165" s="149"/>
      <c r="N165" s="149"/>
      <c r="O165" s="149"/>
      <c r="P165" s="149"/>
      <c r="Q165" s="149"/>
      <c r="R165" s="149"/>
      <c r="S165" s="149"/>
      <c r="T165" s="149"/>
      <c r="U165" s="149"/>
      <c r="V165" s="149"/>
      <c r="W165" s="149"/>
      <c r="X165" s="149"/>
      <c r="Y165" s="149"/>
      <c r="Z165" s="149"/>
      <c r="AA165" s="149"/>
    </row>
    <row r="166" spans="1:27" ht="12.75" customHeight="1">
      <c r="A166" s="117"/>
      <c r="B166" s="116"/>
      <c r="C166" s="149"/>
      <c r="D166" s="149"/>
      <c r="E166" s="149"/>
      <c r="F166" s="117"/>
      <c r="G166" s="117"/>
      <c r="H166" s="117"/>
      <c r="I166" s="149"/>
      <c r="J166" s="149"/>
      <c r="K166" s="149"/>
      <c r="L166" s="149"/>
      <c r="M166" s="149"/>
      <c r="N166" s="149"/>
      <c r="O166" s="149"/>
      <c r="P166" s="149"/>
      <c r="Q166" s="149"/>
      <c r="R166" s="149"/>
      <c r="S166" s="149"/>
      <c r="T166" s="149"/>
      <c r="U166" s="149"/>
      <c r="V166" s="149"/>
      <c r="W166" s="149"/>
      <c r="X166" s="149"/>
      <c r="Y166" s="149"/>
      <c r="Z166" s="149"/>
      <c r="AA166" s="149"/>
    </row>
    <row r="167" spans="1:27" ht="12.75" customHeight="1">
      <c r="A167" s="117"/>
      <c r="B167" s="116"/>
      <c r="C167" s="149"/>
      <c r="D167" s="149"/>
      <c r="E167" s="149"/>
      <c r="F167" s="117"/>
      <c r="G167" s="117"/>
      <c r="H167" s="117"/>
      <c r="I167" s="149"/>
      <c r="J167" s="149"/>
      <c r="K167" s="149"/>
      <c r="L167" s="149"/>
      <c r="M167" s="149"/>
      <c r="N167" s="149"/>
      <c r="O167" s="149"/>
      <c r="P167" s="149"/>
      <c r="Q167" s="149"/>
      <c r="R167" s="149"/>
      <c r="S167" s="149"/>
      <c r="T167" s="149"/>
      <c r="U167" s="149"/>
      <c r="V167" s="149"/>
      <c r="W167" s="149"/>
      <c r="X167" s="149"/>
      <c r="Y167" s="149"/>
      <c r="Z167" s="149"/>
      <c r="AA167" s="149"/>
    </row>
    <row r="168" spans="1:27" ht="12.75" customHeight="1">
      <c r="A168" s="117"/>
      <c r="B168" s="116"/>
      <c r="C168" s="149"/>
      <c r="D168" s="149"/>
      <c r="E168" s="149"/>
      <c r="F168" s="117"/>
      <c r="G168" s="117"/>
      <c r="H168" s="117"/>
      <c r="I168" s="149"/>
      <c r="J168" s="149"/>
      <c r="K168" s="149"/>
      <c r="L168" s="149"/>
      <c r="M168" s="149"/>
      <c r="N168" s="149"/>
      <c r="O168" s="149"/>
      <c r="P168" s="149"/>
      <c r="Q168" s="149"/>
      <c r="R168" s="149"/>
      <c r="S168" s="149"/>
      <c r="T168" s="149"/>
      <c r="U168" s="149"/>
      <c r="V168" s="149"/>
      <c r="W168" s="149"/>
      <c r="X168" s="149"/>
      <c r="Y168" s="149"/>
      <c r="Z168" s="149"/>
      <c r="AA168" s="149"/>
    </row>
    <row r="169" spans="1:27" ht="12.75" customHeight="1">
      <c r="A169" s="117"/>
      <c r="B169" s="116"/>
      <c r="C169" s="149"/>
      <c r="D169" s="149"/>
      <c r="E169" s="149"/>
      <c r="F169" s="117"/>
      <c r="G169" s="117"/>
      <c r="H169" s="117"/>
      <c r="I169" s="149"/>
      <c r="J169" s="149"/>
      <c r="K169" s="149"/>
      <c r="L169" s="149"/>
      <c r="M169" s="149"/>
      <c r="N169" s="149"/>
      <c r="O169" s="149"/>
      <c r="P169" s="149"/>
      <c r="Q169" s="149"/>
      <c r="R169" s="149"/>
      <c r="S169" s="149"/>
      <c r="T169" s="149"/>
      <c r="U169" s="149"/>
      <c r="V169" s="149"/>
      <c r="W169" s="149"/>
      <c r="X169" s="149"/>
      <c r="Y169" s="149"/>
      <c r="Z169" s="149"/>
      <c r="AA169" s="149"/>
    </row>
    <row r="170" spans="1:27" ht="12.75" customHeight="1">
      <c r="A170" s="117"/>
      <c r="B170" s="116"/>
      <c r="C170" s="149"/>
      <c r="D170" s="149"/>
      <c r="E170" s="149"/>
      <c r="F170" s="117"/>
      <c r="G170" s="117"/>
      <c r="H170" s="117"/>
      <c r="I170" s="149"/>
      <c r="J170" s="149"/>
      <c r="K170" s="149"/>
      <c r="L170" s="149"/>
      <c r="M170" s="149"/>
      <c r="N170" s="149"/>
      <c r="O170" s="149"/>
      <c r="P170" s="149"/>
      <c r="Q170" s="149"/>
      <c r="R170" s="149"/>
      <c r="S170" s="149"/>
      <c r="T170" s="149"/>
      <c r="U170" s="149"/>
      <c r="V170" s="149"/>
      <c r="W170" s="149"/>
      <c r="X170" s="149"/>
      <c r="Y170" s="149"/>
      <c r="Z170" s="149"/>
      <c r="AA170" s="149"/>
    </row>
    <row r="171" spans="1:27" ht="12.75" customHeight="1">
      <c r="A171" s="117"/>
      <c r="B171" s="116"/>
      <c r="C171" s="149"/>
      <c r="D171" s="149"/>
      <c r="E171" s="149"/>
      <c r="F171" s="117"/>
      <c r="G171" s="117"/>
      <c r="H171" s="117"/>
      <c r="I171" s="149"/>
      <c r="J171" s="149"/>
      <c r="K171" s="149"/>
      <c r="L171" s="149"/>
      <c r="M171" s="149"/>
      <c r="N171" s="149"/>
      <c r="O171" s="149"/>
      <c r="P171" s="149"/>
      <c r="Q171" s="149"/>
      <c r="R171" s="149"/>
      <c r="S171" s="149"/>
      <c r="T171" s="149"/>
      <c r="U171" s="149"/>
      <c r="V171" s="149"/>
      <c r="W171" s="149"/>
      <c r="X171" s="149"/>
      <c r="Y171" s="149"/>
      <c r="Z171" s="149"/>
      <c r="AA171" s="149"/>
    </row>
    <row r="172" spans="1:27" ht="12.75" customHeight="1">
      <c r="A172" s="117"/>
      <c r="B172" s="116"/>
      <c r="C172" s="149"/>
      <c r="D172" s="149"/>
      <c r="E172" s="149"/>
      <c r="F172" s="117"/>
      <c r="G172" s="117"/>
      <c r="H172" s="117"/>
      <c r="I172" s="149"/>
      <c r="J172" s="149"/>
      <c r="K172" s="149"/>
      <c r="L172" s="149"/>
      <c r="M172" s="149"/>
      <c r="N172" s="149"/>
      <c r="O172" s="149"/>
      <c r="P172" s="149"/>
      <c r="Q172" s="149"/>
      <c r="R172" s="149"/>
      <c r="S172" s="149"/>
      <c r="T172" s="149"/>
      <c r="U172" s="149"/>
      <c r="V172" s="149"/>
      <c r="W172" s="149"/>
      <c r="X172" s="149"/>
      <c r="Y172" s="149"/>
      <c r="Z172" s="149"/>
      <c r="AA172" s="149"/>
    </row>
    <row r="173" spans="1:27" ht="12.75" customHeight="1">
      <c r="A173" s="117"/>
      <c r="B173" s="116"/>
      <c r="C173" s="149"/>
      <c r="D173" s="149"/>
      <c r="E173" s="149"/>
      <c r="F173" s="117"/>
      <c r="G173" s="117"/>
      <c r="H173" s="117"/>
      <c r="I173" s="149"/>
      <c r="J173" s="149"/>
      <c r="K173" s="149"/>
      <c r="L173" s="149"/>
      <c r="M173" s="149"/>
      <c r="N173" s="149"/>
      <c r="O173" s="149"/>
      <c r="P173" s="149"/>
      <c r="Q173" s="149"/>
      <c r="R173" s="149"/>
      <c r="S173" s="149"/>
      <c r="T173" s="149"/>
      <c r="U173" s="149"/>
      <c r="V173" s="149"/>
      <c r="W173" s="149"/>
      <c r="X173" s="149"/>
      <c r="Y173" s="149"/>
      <c r="Z173" s="149"/>
      <c r="AA173" s="149"/>
    </row>
    <row r="174" spans="1:27" ht="12.75" customHeight="1">
      <c r="A174" s="117"/>
      <c r="B174" s="116"/>
      <c r="C174" s="149"/>
      <c r="D174" s="149"/>
      <c r="E174" s="149"/>
      <c r="F174" s="117"/>
      <c r="G174" s="117"/>
      <c r="H174" s="117"/>
      <c r="I174" s="149"/>
      <c r="J174" s="149"/>
      <c r="K174" s="149"/>
      <c r="L174" s="149"/>
      <c r="M174" s="149"/>
      <c r="N174" s="149"/>
      <c r="O174" s="149"/>
      <c r="P174" s="149"/>
      <c r="Q174" s="149"/>
      <c r="R174" s="149"/>
      <c r="S174" s="149"/>
      <c r="T174" s="149"/>
      <c r="U174" s="149"/>
      <c r="V174" s="149"/>
      <c r="W174" s="149"/>
      <c r="X174" s="149"/>
      <c r="Y174" s="149"/>
      <c r="Z174" s="149"/>
      <c r="AA174" s="149"/>
    </row>
    <row r="175" spans="1:27" ht="12.75" customHeight="1">
      <c r="A175" s="117"/>
      <c r="B175" s="116"/>
      <c r="C175" s="149"/>
      <c r="D175" s="149"/>
      <c r="E175" s="149"/>
      <c r="F175" s="117"/>
      <c r="G175" s="117"/>
      <c r="H175" s="117"/>
      <c r="I175" s="149"/>
      <c r="J175" s="149"/>
      <c r="K175" s="149"/>
      <c r="L175" s="149"/>
      <c r="M175" s="149"/>
      <c r="N175" s="149"/>
      <c r="O175" s="149"/>
      <c r="P175" s="149"/>
      <c r="Q175" s="149"/>
      <c r="R175" s="149"/>
      <c r="S175" s="149"/>
      <c r="T175" s="149"/>
      <c r="U175" s="149"/>
      <c r="V175" s="149"/>
      <c r="W175" s="149"/>
      <c r="X175" s="149"/>
      <c r="Y175" s="149"/>
      <c r="Z175" s="149"/>
      <c r="AA175" s="149"/>
    </row>
    <row r="176" spans="1:27" ht="12.75" customHeight="1">
      <c r="A176" s="117"/>
      <c r="B176" s="116"/>
      <c r="C176" s="149"/>
      <c r="D176" s="149"/>
      <c r="E176" s="149"/>
      <c r="F176" s="117"/>
      <c r="G176" s="117"/>
      <c r="H176" s="117"/>
      <c r="I176" s="149"/>
      <c r="J176" s="149"/>
      <c r="K176" s="149"/>
      <c r="L176" s="149"/>
      <c r="M176" s="149"/>
      <c r="N176" s="149"/>
      <c r="O176" s="149"/>
      <c r="P176" s="149"/>
      <c r="Q176" s="149"/>
      <c r="R176" s="149"/>
      <c r="S176" s="149"/>
      <c r="T176" s="149"/>
      <c r="U176" s="149"/>
      <c r="V176" s="149"/>
      <c r="W176" s="149"/>
      <c r="X176" s="149"/>
      <c r="Y176" s="149"/>
      <c r="Z176" s="149"/>
      <c r="AA176" s="149"/>
    </row>
    <row r="177" spans="1:27" ht="12.75" customHeight="1">
      <c r="A177" s="117"/>
      <c r="B177" s="116"/>
      <c r="C177" s="149"/>
      <c r="D177" s="149"/>
      <c r="E177" s="149"/>
      <c r="F177" s="117"/>
      <c r="G177" s="117"/>
      <c r="H177" s="117"/>
      <c r="I177" s="149"/>
      <c r="J177" s="149"/>
      <c r="K177" s="149"/>
      <c r="L177" s="149"/>
      <c r="M177" s="149"/>
      <c r="N177" s="149"/>
      <c r="O177" s="149"/>
      <c r="P177" s="149"/>
      <c r="Q177" s="149"/>
      <c r="R177" s="149"/>
      <c r="S177" s="149"/>
      <c r="T177" s="149"/>
      <c r="U177" s="149"/>
      <c r="V177" s="149"/>
      <c r="W177" s="149"/>
      <c r="X177" s="149"/>
      <c r="Y177" s="149"/>
      <c r="Z177" s="149"/>
      <c r="AA177" s="149"/>
    </row>
    <row r="178" spans="1:27" ht="12.75" customHeight="1">
      <c r="A178" s="117"/>
      <c r="B178" s="116"/>
      <c r="C178" s="149"/>
      <c r="D178" s="149"/>
      <c r="E178" s="149"/>
      <c r="F178" s="117"/>
      <c r="G178" s="117"/>
      <c r="H178" s="117"/>
      <c r="I178" s="149"/>
      <c r="J178" s="149"/>
      <c r="K178" s="149"/>
      <c r="L178" s="149"/>
      <c r="M178" s="149"/>
      <c r="N178" s="149"/>
      <c r="O178" s="149"/>
      <c r="P178" s="149"/>
      <c r="Q178" s="149"/>
      <c r="R178" s="149"/>
      <c r="S178" s="149"/>
      <c r="T178" s="149"/>
      <c r="U178" s="149"/>
      <c r="V178" s="149"/>
      <c r="W178" s="149"/>
      <c r="X178" s="149"/>
      <c r="Y178" s="149"/>
      <c r="Z178" s="149"/>
      <c r="AA178" s="149"/>
    </row>
    <row r="179" spans="1:27" ht="12.75" customHeight="1">
      <c r="A179" s="117"/>
      <c r="B179" s="116"/>
      <c r="C179" s="149"/>
      <c r="D179" s="149"/>
      <c r="E179" s="149"/>
      <c r="F179" s="117"/>
      <c r="G179" s="117"/>
      <c r="H179" s="117"/>
      <c r="I179" s="149"/>
      <c r="J179" s="149"/>
      <c r="K179" s="149"/>
      <c r="L179" s="149"/>
      <c r="M179" s="149"/>
      <c r="N179" s="149"/>
      <c r="O179" s="149"/>
      <c r="P179" s="149"/>
      <c r="Q179" s="149"/>
      <c r="R179" s="149"/>
      <c r="S179" s="149"/>
      <c r="T179" s="149"/>
      <c r="U179" s="149"/>
      <c r="V179" s="149"/>
      <c r="W179" s="149"/>
      <c r="X179" s="149"/>
      <c r="Y179" s="149"/>
      <c r="Z179" s="149"/>
      <c r="AA179" s="149"/>
    </row>
    <row r="180" spans="1:27" ht="12.75" customHeight="1">
      <c r="A180" s="117"/>
      <c r="B180" s="116"/>
      <c r="C180" s="149"/>
      <c r="D180" s="149"/>
      <c r="E180" s="149"/>
      <c r="F180" s="117"/>
      <c r="G180" s="117"/>
      <c r="H180" s="117"/>
      <c r="I180" s="149"/>
      <c r="J180" s="149"/>
      <c r="K180" s="149"/>
      <c r="L180" s="149"/>
      <c r="M180" s="149"/>
      <c r="N180" s="149"/>
      <c r="O180" s="149"/>
      <c r="P180" s="149"/>
      <c r="Q180" s="149"/>
      <c r="R180" s="149"/>
      <c r="S180" s="149"/>
      <c r="T180" s="149"/>
      <c r="U180" s="149"/>
      <c r="V180" s="149"/>
      <c r="W180" s="149"/>
      <c r="X180" s="149"/>
      <c r="Y180" s="149"/>
      <c r="Z180" s="149"/>
      <c r="AA180" s="149"/>
    </row>
    <row r="181" spans="1:27" ht="12.75" customHeight="1">
      <c r="A181" s="117"/>
      <c r="B181" s="116"/>
      <c r="C181" s="149"/>
      <c r="D181" s="149"/>
      <c r="E181" s="149"/>
      <c r="F181" s="117"/>
      <c r="G181" s="117"/>
      <c r="H181" s="117"/>
      <c r="I181" s="149"/>
      <c r="J181" s="149"/>
      <c r="K181" s="149"/>
      <c r="L181" s="149"/>
      <c r="M181" s="149"/>
      <c r="N181" s="149"/>
      <c r="O181" s="149"/>
      <c r="P181" s="149"/>
      <c r="Q181" s="149"/>
      <c r="R181" s="149"/>
      <c r="S181" s="149"/>
      <c r="T181" s="149"/>
      <c r="U181" s="149"/>
      <c r="V181" s="149"/>
      <c r="W181" s="149"/>
      <c r="X181" s="149"/>
      <c r="Y181" s="149"/>
      <c r="Z181" s="149"/>
      <c r="AA181" s="149"/>
    </row>
    <row r="182" spans="1:27" ht="12.75" customHeight="1">
      <c r="A182" s="117"/>
      <c r="B182" s="116"/>
      <c r="C182" s="149"/>
      <c r="D182" s="149"/>
      <c r="E182" s="149"/>
      <c r="F182" s="117"/>
      <c r="G182" s="117"/>
      <c r="H182" s="117"/>
      <c r="I182" s="149"/>
      <c r="J182" s="149"/>
      <c r="K182" s="149"/>
      <c r="L182" s="149"/>
      <c r="M182" s="149"/>
      <c r="N182" s="149"/>
      <c r="O182" s="149"/>
      <c r="P182" s="149"/>
      <c r="Q182" s="149"/>
      <c r="R182" s="149"/>
      <c r="S182" s="149"/>
      <c r="T182" s="149"/>
      <c r="U182" s="149"/>
      <c r="V182" s="149"/>
      <c r="W182" s="149"/>
      <c r="X182" s="149"/>
      <c r="Y182" s="149"/>
      <c r="Z182" s="149"/>
      <c r="AA182" s="149"/>
    </row>
    <row r="183" spans="1:27" ht="12.75" customHeight="1">
      <c r="A183" s="117"/>
      <c r="B183" s="116"/>
      <c r="C183" s="149"/>
      <c r="D183" s="149"/>
      <c r="E183" s="149"/>
      <c r="F183" s="117"/>
      <c r="G183" s="117"/>
      <c r="H183" s="117"/>
      <c r="I183" s="149"/>
      <c r="J183" s="149"/>
      <c r="K183" s="149"/>
      <c r="L183" s="149"/>
      <c r="M183" s="149"/>
      <c r="N183" s="149"/>
      <c r="O183" s="149"/>
      <c r="P183" s="149"/>
      <c r="Q183" s="149"/>
      <c r="R183" s="149"/>
      <c r="S183" s="149"/>
      <c r="T183" s="149"/>
      <c r="U183" s="149"/>
      <c r="V183" s="149"/>
      <c r="W183" s="149"/>
      <c r="X183" s="149"/>
      <c r="Y183" s="149"/>
      <c r="Z183" s="149"/>
      <c r="AA183" s="149"/>
    </row>
    <row r="184" spans="1:27" ht="12.75" customHeight="1">
      <c r="A184" s="117"/>
      <c r="B184" s="116"/>
      <c r="C184" s="149"/>
      <c r="D184" s="149"/>
      <c r="E184" s="149"/>
      <c r="F184" s="117"/>
      <c r="G184" s="117"/>
      <c r="H184" s="117"/>
      <c r="I184" s="149"/>
      <c r="J184" s="149"/>
      <c r="K184" s="149"/>
      <c r="L184" s="149"/>
      <c r="M184" s="149"/>
      <c r="N184" s="149"/>
      <c r="O184" s="149"/>
      <c r="P184" s="149"/>
      <c r="Q184" s="149"/>
      <c r="R184" s="149"/>
      <c r="S184" s="149"/>
      <c r="T184" s="149"/>
      <c r="U184" s="149"/>
      <c r="V184" s="149"/>
      <c r="W184" s="149"/>
      <c r="X184" s="149"/>
      <c r="Y184" s="149"/>
      <c r="Z184" s="149"/>
      <c r="AA184" s="149"/>
    </row>
    <row r="185" spans="1:27" ht="12.75" customHeight="1">
      <c r="A185" s="117"/>
      <c r="B185" s="116"/>
      <c r="C185" s="149"/>
      <c r="D185" s="149"/>
      <c r="E185" s="149"/>
      <c r="F185" s="117"/>
      <c r="G185" s="117"/>
      <c r="H185" s="117"/>
      <c r="I185" s="149"/>
      <c r="J185" s="149"/>
      <c r="K185" s="149"/>
      <c r="L185" s="149"/>
      <c r="M185" s="149"/>
      <c r="N185" s="149"/>
      <c r="O185" s="149"/>
      <c r="P185" s="149"/>
      <c r="Q185" s="149"/>
      <c r="R185" s="149"/>
      <c r="S185" s="149"/>
      <c r="T185" s="149"/>
      <c r="U185" s="149"/>
      <c r="V185" s="149"/>
      <c r="W185" s="149"/>
      <c r="X185" s="149"/>
      <c r="Y185" s="149"/>
      <c r="Z185" s="149"/>
      <c r="AA185" s="149"/>
    </row>
    <row r="186" spans="1:27" ht="12.75" customHeight="1">
      <c r="A186" s="117"/>
      <c r="B186" s="116"/>
      <c r="C186" s="149"/>
      <c r="D186" s="149"/>
      <c r="E186" s="149"/>
      <c r="F186" s="117"/>
      <c r="G186" s="117"/>
      <c r="H186" s="117"/>
      <c r="I186" s="149"/>
      <c r="J186" s="149"/>
      <c r="K186" s="149"/>
      <c r="L186" s="149"/>
      <c r="M186" s="149"/>
      <c r="N186" s="149"/>
      <c r="O186" s="149"/>
      <c r="P186" s="149"/>
      <c r="Q186" s="149"/>
      <c r="R186" s="149"/>
      <c r="S186" s="149"/>
      <c r="T186" s="149"/>
      <c r="U186" s="149"/>
      <c r="V186" s="149"/>
      <c r="W186" s="149"/>
      <c r="X186" s="149"/>
      <c r="Y186" s="149"/>
      <c r="Z186" s="149"/>
      <c r="AA186" s="149"/>
    </row>
    <row r="187" spans="1:27" ht="12.75" customHeight="1">
      <c r="A187" s="117"/>
      <c r="B187" s="116"/>
      <c r="C187" s="149"/>
      <c r="D187" s="149"/>
      <c r="E187" s="149"/>
      <c r="F187" s="117"/>
      <c r="G187" s="117"/>
      <c r="H187" s="117"/>
      <c r="I187" s="149"/>
      <c r="J187" s="149"/>
      <c r="K187" s="149"/>
      <c r="L187" s="149"/>
      <c r="M187" s="149"/>
      <c r="N187" s="149"/>
      <c r="O187" s="149"/>
      <c r="P187" s="149"/>
      <c r="Q187" s="149"/>
      <c r="R187" s="149"/>
      <c r="S187" s="149"/>
      <c r="T187" s="149"/>
      <c r="U187" s="149"/>
      <c r="V187" s="149"/>
      <c r="W187" s="149"/>
      <c r="X187" s="149"/>
      <c r="Y187" s="149"/>
      <c r="Z187" s="149"/>
      <c r="AA187" s="149"/>
    </row>
    <row r="188" spans="1:27" ht="12.75" customHeight="1">
      <c r="A188" s="117"/>
      <c r="B188" s="116"/>
      <c r="C188" s="149"/>
      <c r="D188" s="149"/>
      <c r="E188" s="149"/>
      <c r="F188" s="117"/>
      <c r="G188" s="117"/>
      <c r="H188" s="117"/>
      <c r="I188" s="149"/>
      <c r="J188" s="149"/>
      <c r="K188" s="149"/>
      <c r="L188" s="149"/>
      <c r="M188" s="149"/>
      <c r="N188" s="149"/>
      <c r="O188" s="149"/>
      <c r="P188" s="149"/>
      <c r="Q188" s="149"/>
      <c r="R188" s="149"/>
      <c r="S188" s="149"/>
      <c r="T188" s="149"/>
      <c r="U188" s="149"/>
      <c r="V188" s="149"/>
      <c r="W188" s="149"/>
      <c r="X188" s="149"/>
      <c r="Y188" s="149"/>
      <c r="Z188" s="149"/>
      <c r="AA188" s="149"/>
    </row>
    <row r="189" spans="1:27" ht="12.75" customHeight="1">
      <c r="A189" s="117"/>
      <c r="B189" s="116"/>
      <c r="C189" s="149"/>
      <c r="D189" s="149"/>
      <c r="E189" s="149"/>
      <c r="F189" s="117"/>
      <c r="G189" s="117"/>
      <c r="H189" s="117"/>
      <c r="I189" s="149"/>
      <c r="J189" s="149"/>
      <c r="K189" s="149"/>
      <c r="L189" s="149"/>
      <c r="M189" s="149"/>
      <c r="N189" s="149"/>
      <c r="O189" s="149"/>
      <c r="P189" s="149"/>
      <c r="Q189" s="149"/>
      <c r="R189" s="149"/>
      <c r="S189" s="149"/>
      <c r="T189" s="149"/>
      <c r="U189" s="149"/>
      <c r="V189" s="149"/>
      <c r="W189" s="149"/>
      <c r="X189" s="149"/>
      <c r="Y189" s="149"/>
      <c r="Z189" s="149"/>
      <c r="AA189" s="149"/>
    </row>
    <row r="190" spans="1:27" ht="12.75" customHeight="1">
      <c r="A190" s="117"/>
      <c r="B190" s="116"/>
      <c r="C190" s="149"/>
      <c r="D190" s="149"/>
      <c r="E190" s="149"/>
      <c r="F190" s="117"/>
      <c r="G190" s="117"/>
      <c r="H190" s="117"/>
      <c r="I190" s="149"/>
      <c r="J190" s="149"/>
      <c r="K190" s="149"/>
      <c r="L190" s="149"/>
      <c r="M190" s="149"/>
      <c r="N190" s="149"/>
      <c r="O190" s="149"/>
      <c r="P190" s="149"/>
      <c r="Q190" s="149"/>
      <c r="R190" s="149"/>
      <c r="S190" s="149"/>
      <c r="T190" s="149"/>
      <c r="U190" s="149"/>
      <c r="V190" s="149"/>
      <c r="W190" s="149"/>
      <c r="X190" s="149"/>
      <c r="Y190" s="149"/>
      <c r="Z190" s="149"/>
      <c r="AA190" s="149"/>
    </row>
    <row r="191" spans="1:27" ht="12.75" customHeight="1">
      <c r="A191" s="117"/>
      <c r="B191" s="116"/>
      <c r="C191" s="149"/>
      <c r="D191" s="149"/>
      <c r="E191" s="149"/>
      <c r="F191" s="117"/>
      <c r="G191" s="117"/>
      <c r="H191" s="117"/>
      <c r="I191" s="149"/>
      <c r="J191" s="149"/>
      <c r="K191" s="149"/>
      <c r="L191" s="149"/>
      <c r="M191" s="149"/>
      <c r="N191" s="149"/>
      <c r="O191" s="149"/>
      <c r="P191" s="149"/>
      <c r="Q191" s="149"/>
      <c r="R191" s="149"/>
      <c r="S191" s="149"/>
      <c r="T191" s="149"/>
      <c r="U191" s="149"/>
      <c r="V191" s="149"/>
      <c r="W191" s="149"/>
      <c r="X191" s="149"/>
      <c r="Y191" s="149"/>
      <c r="Z191" s="149"/>
      <c r="AA191" s="149"/>
    </row>
    <row r="192" spans="1:27" ht="12.75" customHeight="1">
      <c r="A192" s="117"/>
      <c r="B192" s="116"/>
      <c r="C192" s="149"/>
      <c r="D192" s="149"/>
      <c r="E192" s="149"/>
      <c r="F192" s="117"/>
      <c r="G192" s="117"/>
      <c r="H192" s="117"/>
      <c r="I192" s="149"/>
      <c r="J192" s="149"/>
      <c r="K192" s="149"/>
      <c r="L192" s="149"/>
      <c r="M192" s="149"/>
      <c r="N192" s="149"/>
      <c r="O192" s="149"/>
      <c r="P192" s="149"/>
      <c r="Q192" s="149"/>
      <c r="R192" s="149"/>
      <c r="S192" s="149"/>
      <c r="T192" s="149"/>
      <c r="U192" s="149"/>
      <c r="V192" s="149"/>
      <c r="W192" s="149"/>
      <c r="X192" s="149"/>
      <c r="Y192" s="149"/>
      <c r="Z192" s="149"/>
      <c r="AA192" s="149"/>
    </row>
    <row r="193" spans="1:27" ht="12.75" customHeight="1">
      <c r="A193" s="117"/>
      <c r="B193" s="116"/>
      <c r="C193" s="149"/>
      <c r="D193" s="149"/>
      <c r="E193" s="149"/>
      <c r="F193" s="117"/>
      <c r="G193" s="117"/>
      <c r="H193" s="117"/>
      <c r="I193" s="149"/>
      <c r="J193" s="149"/>
      <c r="K193" s="149"/>
      <c r="L193" s="149"/>
      <c r="M193" s="149"/>
      <c r="N193" s="149"/>
      <c r="O193" s="149"/>
      <c r="P193" s="149"/>
      <c r="Q193" s="149"/>
      <c r="R193" s="149"/>
      <c r="S193" s="149"/>
      <c r="T193" s="149"/>
      <c r="U193" s="149"/>
      <c r="V193" s="149"/>
      <c r="W193" s="149"/>
      <c r="X193" s="149"/>
      <c r="Y193" s="149"/>
      <c r="Z193" s="149"/>
      <c r="AA193" s="149"/>
    </row>
    <row r="194" spans="1:27" ht="12.75" customHeight="1">
      <c r="A194" s="117"/>
      <c r="B194" s="116"/>
      <c r="C194" s="149"/>
      <c r="D194" s="149"/>
      <c r="E194" s="149"/>
      <c r="F194" s="117"/>
      <c r="G194" s="117"/>
      <c r="H194" s="117"/>
      <c r="I194" s="149"/>
      <c r="J194" s="149"/>
      <c r="K194" s="149"/>
      <c r="L194" s="149"/>
      <c r="M194" s="149"/>
      <c r="N194" s="149"/>
      <c r="O194" s="149"/>
      <c r="P194" s="149"/>
      <c r="Q194" s="149"/>
      <c r="R194" s="149"/>
      <c r="S194" s="149"/>
      <c r="T194" s="149"/>
      <c r="U194" s="149"/>
      <c r="V194" s="149"/>
      <c r="W194" s="149"/>
      <c r="X194" s="149"/>
      <c r="Y194" s="149"/>
      <c r="Z194" s="149"/>
      <c r="AA194" s="149"/>
    </row>
    <row r="195" spans="1:27" ht="12.75" customHeight="1">
      <c r="A195" s="117"/>
      <c r="B195" s="116"/>
      <c r="C195" s="149"/>
      <c r="D195" s="149"/>
      <c r="E195" s="149"/>
      <c r="F195" s="117"/>
      <c r="G195" s="117"/>
      <c r="H195" s="117"/>
      <c r="I195" s="149"/>
      <c r="J195" s="149"/>
      <c r="K195" s="149"/>
      <c r="L195" s="149"/>
      <c r="M195" s="149"/>
      <c r="N195" s="149"/>
      <c r="O195" s="149"/>
      <c r="P195" s="149"/>
      <c r="Q195" s="149"/>
      <c r="R195" s="149"/>
      <c r="S195" s="149"/>
      <c r="T195" s="149"/>
      <c r="U195" s="149"/>
      <c r="V195" s="149"/>
      <c r="W195" s="149"/>
      <c r="X195" s="149"/>
      <c r="Y195" s="149"/>
      <c r="Z195" s="149"/>
      <c r="AA195" s="149"/>
    </row>
    <row r="196" spans="1:27" ht="12.75" customHeight="1">
      <c r="A196" s="117"/>
      <c r="B196" s="116"/>
      <c r="C196" s="149"/>
      <c r="D196" s="149"/>
      <c r="E196" s="149"/>
      <c r="F196" s="117"/>
      <c r="G196" s="117"/>
      <c r="H196" s="117"/>
      <c r="I196" s="149"/>
      <c r="J196" s="149"/>
      <c r="K196" s="149"/>
      <c r="L196" s="149"/>
      <c r="M196" s="149"/>
      <c r="N196" s="149"/>
      <c r="O196" s="149"/>
      <c r="P196" s="149"/>
      <c r="Q196" s="149"/>
      <c r="R196" s="149"/>
      <c r="S196" s="149"/>
      <c r="T196" s="149"/>
      <c r="U196" s="149"/>
      <c r="V196" s="149"/>
      <c r="W196" s="149"/>
      <c r="X196" s="149"/>
      <c r="Y196" s="149"/>
      <c r="Z196" s="149"/>
      <c r="AA196" s="149"/>
    </row>
    <row r="197" spans="1:27" ht="12.75" customHeight="1">
      <c r="A197" s="117"/>
      <c r="B197" s="116"/>
      <c r="C197" s="149"/>
      <c r="D197" s="149"/>
      <c r="E197" s="149"/>
      <c r="F197" s="117"/>
      <c r="G197" s="117"/>
      <c r="H197" s="117"/>
      <c r="I197" s="149"/>
      <c r="J197" s="149"/>
      <c r="K197" s="149"/>
      <c r="L197" s="149"/>
      <c r="M197" s="149"/>
      <c r="N197" s="149"/>
      <c r="O197" s="149"/>
      <c r="P197" s="149"/>
      <c r="Q197" s="149"/>
      <c r="R197" s="149"/>
      <c r="S197" s="149"/>
      <c r="T197" s="149"/>
      <c r="U197" s="149"/>
      <c r="V197" s="149"/>
      <c r="W197" s="149"/>
      <c r="X197" s="149"/>
      <c r="Y197" s="149"/>
      <c r="Z197" s="149"/>
      <c r="AA197" s="149"/>
    </row>
    <row r="198" spans="1:27" ht="12.75" customHeight="1">
      <c r="A198" s="117"/>
      <c r="B198" s="116"/>
      <c r="C198" s="149"/>
      <c r="D198" s="149"/>
      <c r="E198" s="149"/>
      <c r="F198" s="117"/>
      <c r="G198" s="117"/>
      <c r="H198" s="117"/>
      <c r="I198" s="149"/>
      <c r="J198" s="149"/>
      <c r="K198" s="149"/>
      <c r="L198" s="149"/>
      <c r="M198" s="149"/>
      <c r="N198" s="149"/>
      <c r="O198" s="149"/>
      <c r="P198" s="149"/>
      <c r="Q198" s="149"/>
      <c r="R198" s="149"/>
      <c r="S198" s="149"/>
      <c r="T198" s="149"/>
      <c r="U198" s="149"/>
      <c r="V198" s="149"/>
      <c r="W198" s="149"/>
      <c r="X198" s="149"/>
      <c r="Y198" s="149"/>
      <c r="Z198" s="149"/>
      <c r="AA198" s="149"/>
    </row>
    <row r="199" spans="1:27" ht="12.75" customHeight="1">
      <c r="A199" s="117"/>
      <c r="B199" s="116"/>
      <c r="C199" s="149"/>
      <c r="D199" s="149"/>
      <c r="E199" s="149"/>
      <c r="F199" s="117"/>
      <c r="G199" s="117"/>
      <c r="H199" s="117"/>
      <c r="I199" s="149"/>
      <c r="J199" s="149"/>
      <c r="K199" s="149"/>
      <c r="L199" s="149"/>
      <c r="M199" s="149"/>
      <c r="N199" s="149"/>
      <c r="O199" s="149"/>
      <c r="P199" s="149"/>
      <c r="Q199" s="149"/>
      <c r="R199" s="149"/>
      <c r="S199" s="149"/>
      <c r="T199" s="149"/>
      <c r="U199" s="149"/>
      <c r="V199" s="149"/>
      <c r="W199" s="149"/>
      <c r="X199" s="149"/>
      <c r="Y199" s="149"/>
      <c r="Z199" s="149"/>
      <c r="AA199" s="149"/>
    </row>
    <row r="200" spans="1:27" ht="12.75" customHeight="1">
      <c r="A200" s="117"/>
      <c r="B200" s="116"/>
      <c r="C200" s="149"/>
      <c r="D200" s="149"/>
      <c r="E200" s="149"/>
      <c r="F200" s="117"/>
      <c r="G200" s="117"/>
      <c r="H200" s="117"/>
      <c r="I200" s="149"/>
      <c r="J200" s="149"/>
      <c r="K200" s="149"/>
      <c r="L200" s="149"/>
      <c r="M200" s="149"/>
      <c r="N200" s="149"/>
      <c r="O200" s="149"/>
      <c r="P200" s="149"/>
      <c r="Q200" s="149"/>
      <c r="R200" s="149"/>
      <c r="S200" s="149"/>
      <c r="T200" s="149"/>
      <c r="U200" s="149"/>
      <c r="V200" s="149"/>
      <c r="W200" s="149"/>
      <c r="X200" s="149"/>
      <c r="Y200" s="149"/>
      <c r="Z200" s="149"/>
      <c r="AA200" s="149"/>
    </row>
    <row r="201" spans="1:27" ht="12.75" customHeight="1">
      <c r="A201" s="117"/>
      <c r="B201" s="116"/>
      <c r="C201" s="149"/>
      <c r="D201" s="149"/>
      <c r="E201" s="149"/>
      <c r="F201" s="117"/>
      <c r="G201" s="117"/>
      <c r="H201" s="117"/>
      <c r="I201" s="149"/>
      <c r="J201" s="149"/>
      <c r="K201" s="149"/>
      <c r="L201" s="149"/>
      <c r="M201" s="149"/>
      <c r="N201" s="149"/>
      <c r="O201" s="149"/>
      <c r="P201" s="149"/>
      <c r="Q201" s="149"/>
      <c r="R201" s="149"/>
      <c r="S201" s="149"/>
      <c r="T201" s="149"/>
      <c r="U201" s="149"/>
      <c r="V201" s="149"/>
      <c r="W201" s="149"/>
      <c r="X201" s="149"/>
      <c r="Y201" s="149"/>
      <c r="Z201" s="149"/>
      <c r="AA201" s="149"/>
    </row>
    <row r="202" spans="1:27" ht="12.75" customHeight="1">
      <c r="A202" s="117"/>
      <c r="B202" s="116"/>
      <c r="C202" s="149"/>
      <c r="D202" s="149"/>
      <c r="E202" s="149"/>
      <c r="F202" s="117"/>
      <c r="G202" s="117"/>
      <c r="H202" s="117"/>
      <c r="I202" s="149"/>
      <c r="J202" s="149"/>
      <c r="K202" s="149"/>
      <c r="L202" s="149"/>
      <c r="M202" s="149"/>
      <c r="N202" s="149"/>
      <c r="O202" s="149"/>
      <c r="P202" s="149"/>
      <c r="Q202" s="149"/>
      <c r="R202" s="149"/>
      <c r="S202" s="149"/>
      <c r="T202" s="149"/>
      <c r="U202" s="149"/>
      <c r="V202" s="149"/>
      <c r="W202" s="149"/>
      <c r="X202" s="149"/>
      <c r="Y202" s="149"/>
      <c r="Z202" s="149"/>
      <c r="AA202" s="149"/>
    </row>
    <row r="203" spans="1:27" ht="12.75" customHeight="1">
      <c r="A203" s="117"/>
      <c r="B203" s="116"/>
      <c r="C203" s="149"/>
      <c r="D203" s="149"/>
      <c r="E203" s="149"/>
      <c r="F203" s="117"/>
      <c r="G203" s="117"/>
      <c r="H203" s="117"/>
      <c r="I203" s="149"/>
      <c r="J203" s="149"/>
      <c r="K203" s="149"/>
      <c r="L203" s="149"/>
      <c r="M203" s="149"/>
      <c r="N203" s="149"/>
      <c r="O203" s="149"/>
      <c r="P203" s="149"/>
      <c r="Q203" s="149"/>
      <c r="R203" s="149"/>
      <c r="S203" s="149"/>
      <c r="T203" s="149"/>
      <c r="U203" s="149"/>
      <c r="V203" s="149"/>
      <c r="W203" s="149"/>
      <c r="X203" s="149"/>
      <c r="Y203" s="149"/>
      <c r="Z203" s="149"/>
      <c r="AA203" s="149"/>
    </row>
    <row r="204" spans="1:27" ht="12.75" customHeight="1">
      <c r="A204" s="117"/>
      <c r="B204" s="116"/>
      <c r="C204" s="149"/>
      <c r="D204" s="149"/>
      <c r="E204" s="149"/>
      <c r="F204" s="117"/>
      <c r="G204" s="117"/>
      <c r="H204" s="117"/>
      <c r="I204" s="149"/>
      <c r="J204" s="149"/>
      <c r="K204" s="149"/>
      <c r="L204" s="149"/>
      <c r="M204" s="149"/>
      <c r="N204" s="149"/>
      <c r="O204" s="149"/>
      <c r="P204" s="149"/>
      <c r="Q204" s="149"/>
      <c r="R204" s="149"/>
      <c r="S204" s="149"/>
      <c r="T204" s="149"/>
      <c r="U204" s="149"/>
      <c r="V204" s="149"/>
      <c r="W204" s="149"/>
      <c r="X204" s="149"/>
      <c r="Y204" s="149"/>
      <c r="Z204" s="149"/>
      <c r="AA204" s="149"/>
    </row>
    <row r="205" spans="1:27" ht="12.75" customHeight="1">
      <c r="A205" s="117"/>
      <c r="B205" s="116"/>
      <c r="C205" s="149"/>
      <c r="D205" s="149"/>
      <c r="E205" s="149"/>
      <c r="F205" s="117"/>
      <c r="G205" s="117"/>
      <c r="H205" s="117"/>
      <c r="I205" s="149"/>
      <c r="J205" s="149"/>
      <c r="K205" s="149"/>
      <c r="L205" s="149"/>
      <c r="M205" s="149"/>
      <c r="N205" s="149"/>
      <c r="O205" s="149"/>
      <c r="P205" s="149"/>
      <c r="Q205" s="149"/>
      <c r="R205" s="149"/>
      <c r="S205" s="149"/>
      <c r="T205" s="149"/>
      <c r="U205" s="149"/>
      <c r="V205" s="149"/>
      <c r="W205" s="149"/>
      <c r="X205" s="149"/>
      <c r="Y205" s="149"/>
      <c r="Z205" s="149"/>
      <c r="AA205" s="149"/>
    </row>
    <row r="206" spans="1:27" ht="12.75" customHeight="1">
      <c r="A206" s="117"/>
      <c r="B206" s="116"/>
      <c r="C206" s="149"/>
      <c r="D206" s="149"/>
      <c r="E206" s="149"/>
      <c r="F206" s="117"/>
      <c r="G206" s="117"/>
      <c r="H206" s="117"/>
      <c r="I206" s="149"/>
      <c r="J206" s="149"/>
      <c r="K206" s="149"/>
      <c r="L206" s="149"/>
      <c r="M206" s="149"/>
      <c r="N206" s="149"/>
      <c r="O206" s="149"/>
      <c r="P206" s="149"/>
      <c r="Q206" s="149"/>
      <c r="R206" s="149"/>
      <c r="S206" s="149"/>
      <c r="T206" s="149"/>
      <c r="U206" s="149"/>
      <c r="V206" s="149"/>
      <c r="W206" s="149"/>
      <c r="X206" s="149"/>
      <c r="Y206" s="149"/>
      <c r="Z206" s="149"/>
      <c r="AA206" s="149"/>
    </row>
    <row r="207" spans="1:27" ht="12.75" customHeight="1">
      <c r="A207" s="117"/>
      <c r="B207" s="116"/>
      <c r="C207" s="149"/>
      <c r="D207" s="149"/>
      <c r="E207" s="149"/>
      <c r="F207" s="117"/>
      <c r="G207" s="117"/>
      <c r="H207" s="117"/>
      <c r="I207" s="149"/>
      <c r="J207" s="149"/>
      <c r="K207" s="149"/>
      <c r="L207" s="149"/>
      <c r="M207" s="149"/>
      <c r="N207" s="149"/>
      <c r="O207" s="149"/>
      <c r="P207" s="149"/>
      <c r="Q207" s="149"/>
      <c r="R207" s="149"/>
      <c r="S207" s="149"/>
      <c r="T207" s="149"/>
      <c r="U207" s="149"/>
      <c r="V207" s="149"/>
      <c r="W207" s="149"/>
      <c r="X207" s="149"/>
      <c r="Y207" s="149"/>
      <c r="Z207" s="149"/>
      <c r="AA207" s="149"/>
    </row>
    <row r="208" spans="1:27" ht="12.75" customHeight="1">
      <c r="A208" s="117"/>
      <c r="B208" s="116"/>
      <c r="C208" s="149"/>
      <c r="D208" s="149"/>
      <c r="E208" s="149"/>
      <c r="F208" s="117"/>
      <c r="G208" s="117"/>
      <c r="H208" s="117"/>
      <c r="I208" s="149"/>
      <c r="J208" s="149"/>
      <c r="K208" s="149"/>
      <c r="L208" s="149"/>
      <c r="M208" s="149"/>
      <c r="N208" s="149"/>
      <c r="O208" s="149"/>
      <c r="P208" s="149"/>
      <c r="Q208" s="149"/>
      <c r="R208" s="149"/>
      <c r="S208" s="149"/>
      <c r="T208" s="149"/>
      <c r="U208" s="149"/>
      <c r="V208" s="149"/>
      <c r="W208" s="149"/>
      <c r="X208" s="149"/>
      <c r="Y208" s="149"/>
      <c r="Z208" s="149"/>
      <c r="AA208" s="149"/>
    </row>
    <row r="209" spans="1:27" ht="12.75" customHeight="1">
      <c r="A209" s="117"/>
      <c r="B209" s="116"/>
      <c r="C209" s="149"/>
      <c r="D209" s="149"/>
      <c r="E209" s="149"/>
      <c r="F209" s="117"/>
      <c r="G209" s="117"/>
      <c r="H209" s="117"/>
      <c r="I209" s="149"/>
      <c r="J209" s="149"/>
      <c r="K209" s="149"/>
      <c r="L209" s="149"/>
      <c r="M209" s="149"/>
      <c r="N209" s="149"/>
      <c r="O209" s="149"/>
      <c r="P209" s="149"/>
      <c r="Q209" s="149"/>
      <c r="R209" s="149"/>
      <c r="S209" s="149"/>
      <c r="T209" s="149"/>
      <c r="U209" s="149"/>
      <c r="V209" s="149"/>
      <c r="W209" s="149"/>
      <c r="X209" s="149"/>
      <c r="Y209" s="149"/>
      <c r="Z209" s="149"/>
      <c r="AA209" s="149"/>
    </row>
    <row r="210" spans="1:27" ht="12.75" customHeight="1">
      <c r="A210" s="117"/>
      <c r="B210" s="116"/>
      <c r="C210" s="149"/>
      <c r="D210" s="149"/>
      <c r="E210" s="149"/>
      <c r="F210" s="117"/>
      <c r="G210" s="117"/>
      <c r="H210" s="117"/>
      <c r="I210" s="149"/>
      <c r="J210" s="149"/>
      <c r="K210" s="149"/>
      <c r="L210" s="149"/>
      <c r="M210" s="149"/>
      <c r="N210" s="149"/>
      <c r="O210" s="149"/>
      <c r="P210" s="149"/>
      <c r="Q210" s="149"/>
      <c r="R210" s="149"/>
      <c r="S210" s="149"/>
      <c r="T210" s="149"/>
      <c r="U210" s="149"/>
      <c r="V210" s="149"/>
      <c r="W210" s="149"/>
      <c r="X210" s="149"/>
      <c r="Y210" s="149"/>
      <c r="Z210" s="149"/>
      <c r="AA210" s="149"/>
    </row>
    <row r="211" spans="1:27" ht="12.75" customHeight="1">
      <c r="A211" s="117"/>
      <c r="B211" s="116"/>
      <c r="C211" s="149"/>
      <c r="D211" s="149"/>
      <c r="E211" s="149"/>
      <c r="F211" s="117"/>
      <c r="G211" s="117"/>
      <c r="H211" s="117"/>
      <c r="I211" s="149"/>
      <c r="J211" s="149"/>
      <c r="K211" s="149"/>
      <c r="L211" s="149"/>
      <c r="M211" s="149"/>
      <c r="N211" s="149"/>
      <c r="O211" s="149"/>
      <c r="P211" s="149"/>
      <c r="Q211" s="149"/>
      <c r="R211" s="149"/>
      <c r="S211" s="149"/>
      <c r="T211" s="149"/>
      <c r="U211" s="149"/>
      <c r="V211" s="149"/>
      <c r="W211" s="149"/>
      <c r="X211" s="149"/>
      <c r="Y211" s="149"/>
      <c r="Z211" s="149"/>
      <c r="AA211" s="149"/>
    </row>
    <row r="212" spans="1:27" ht="12.75" customHeight="1">
      <c r="A212" s="117"/>
      <c r="B212" s="116"/>
      <c r="C212" s="149"/>
      <c r="D212" s="149"/>
      <c r="E212" s="149"/>
      <c r="F212" s="117"/>
      <c r="G212" s="117"/>
      <c r="H212" s="117"/>
      <c r="I212" s="149"/>
      <c r="J212" s="149"/>
      <c r="K212" s="149"/>
      <c r="L212" s="149"/>
      <c r="M212" s="149"/>
      <c r="N212" s="149"/>
      <c r="O212" s="149"/>
      <c r="P212" s="149"/>
      <c r="Q212" s="149"/>
      <c r="R212" s="149"/>
      <c r="S212" s="149"/>
      <c r="T212" s="149"/>
      <c r="U212" s="149"/>
      <c r="V212" s="149"/>
      <c r="W212" s="149"/>
      <c r="X212" s="149"/>
      <c r="Y212" s="149"/>
      <c r="Z212" s="149"/>
      <c r="AA212" s="149"/>
    </row>
    <row r="213" spans="1:27" ht="12.75" customHeight="1">
      <c r="A213" s="117"/>
      <c r="B213" s="116"/>
      <c r="C213" s="149"/>
      <c r="D213" s="149"/>
      <c r="E213" s="149"/>
      <c r="F213" s="117"/>
      <c r="G213" s="117"/>
      <c r="H213" s="117"/>
      <c r="I213" s="149"/>
      <c r="J213" s="149"/>
      <c r="K213" s="149"/>
      <c r="L213" s="149"/>
      <c r="M213" s="149"/>
      <c r="N213" s="149"/>
      <c r="O213" s="149"/>
      <c r="P213" s="149"/>
      <c r="Q213" s="149"/>
      <c r="R213" s="149"/>
      <c r="S213" s="149"/>
      <c r="T213" s="149"/>
      <c r="U213" s="149"/>
      <c r="V213" s="149"/>
      <c r="W213" s="149"/>
      <c r="X213" s="149"/>
      <c r="Y213" s="149"/>
      <c r="Z213" s="149"/>
      <c r="AA213" s="149"/>
    </row>
    <row r="214" spans="1:27" ht="12.75" customHeight="1">
      <c r="A214" s="117"/>
      <c r="B214" s="116"/>
      <c r="C214" s="149"/>
      <c r="D214" s="149"/>
      <c r="E214" s="149"/>
      <c r="F214" s="117"/>
      <c r="G214" s="117"/>
      <c r="H214" s="117"/>
      <c r="I214" s="149"/>
      <c r="J214" s="149"/>
      <c r="K214" s="149"/>
      <c r="L214" s="149"/>
      <c r="M214" s="149"/>
      <c r="N214" s="149"/>
      <c r="O214" s="149"/>
      <c r="P214" s="149"/>
      <c r="Q214" s="149"/>
      <c r="R214" s="149"/>
      <c r="S214" s="149"/>
      <c r="T214" s="149"/>
      <c r="U214" s="149"/>
      <c r="V214" s="149"/>
      <c r="W214" s="149"/>
      <c r="X214" s="149"/>
      <c r="Y214" s="149"/>
      <c r="Z214" s="149"/>
      <c r="AA214" s="149"/>
    </row>
    <row r="215" spans="1:27" ht="12.75" customHeight="1">
      <c r="A215" s="117"/>
      <c r="B215" s="116"/>
      <c r="C215" s="149"/>
      <c r="D215" s="149"/>
      <c r="E215" s="149"/>
      <c r="F215" s="117"/>
      <c r="G215" s="117"/>
      <c r="H215" s="117"/>
      <c r="I215" s="149"/>
      <c r="J215" s="149"/>
      <c r="K215" s="149"/>
      <c r="L215" s="149"/>
      <c r="M215" s="149"/>
      <c r="N215" s="149"/>
      <c r="O215" s="149"/>
      <c r="P215" s="149"/>
      <c r="Q215" s="149"/>
      <c r="R215" s="149"/>
      <c r="S215" s="149"/>
      <c r="T215" s="149"/>
      <c r="U215" s="149"/>
      <c r="V215" s="149"/>
      <c r="W215" s="149"/>
      <c r="X215" s="149"/>
      <c r="Y215" s="149"/>
      <c r="Z215" s="149"/>
      <c r="AA215" s="149"/>
    </row>
    <row r="216" spans="1:27" ht="12.75" customHeight="1">
      <c r="A216" s="117"/>
      <c r="B216" s="116"/>
      <c r="C216" s="149"/>
      <c r="D216" s="149"/>
      <c r="E216" s="149"/>
      <c r="F216" s="117"/>
      <c r="G216" s="117"/>
      <c r="H216" s="117"/>
      <c r="I216" s="149"/>
      <c r="J216" s="149"/>
      <c r="K216" s="149"/>
      <c r="L216" s="149"/>
      <c r="M216" s="149"/>
      <c r="N216" s="149"/>
      <c r="O216" s="149"/>
      <c r="P216" s="149"/>
      <c r="Q216" s="149"/>
      <c r="R216" s="149"/>
      <c r="S216" s="149"/>
      <c r="T216" s="149"/>
      <c r="U216" s="149"/>
      <c r="V216" s="149"/>
      <c r="W216" s="149"/>
      <c r="X216" s="149"/>
      <c r="Y216" s="149"/>
      <c r="Z216" s="149"/>
      <c r="AA216" s="149"/>
    </row>
    <row r="217" spans="1:27" ht="12.75" customHeight="1">
      <c r="A217" s="117"/>
      <c r="B217" s="116"/>
      <c r="C217" s="149"/>
      <c r="D217" s="149"/>
      <c r="E217" s="149"/>
      <c r="F217" s="117"/>
      <c r="G217" s="117"/>
      <c r="H217" s="117"/>
      <c r="I217" s="149"/>
      <c r="J217" s="149"/>
      <c r="K217" s="149"/>
      <c r="L217" s="149"/>
      <c r="M217" s="149"/>
      <c r="N217" s="149"/>
      <c r="O217" s="149"/>
      <c r="P217" s="149"/>
      <c r="Q217" s="149"/>
      <c r="R217" s="149"/>
      <c r="S217" s="149"/>
      <c r="T217" s="149"/>
      <c r="U217" s="149"/>
      <c r="V217" s="149"/>
      <c r="W217" s="149"/>
      <c r="X217" s="149"/>
      <c r="Y217" s="149"/>
      <c r="Z217" s="149"/>
      <c r="AA217" s="149"/>
    </row>
    <row r="218" spans="1:27" ht="15.75" customHeight="1">
      <c r="A218" s="149"/>
      <c r="B218" s="116"/>
      <c r="C218" s="149"/>
      <c r="D218" s="149"/>
      <c r="E218" s="149"/>
      <c r="F218" s="149"/>
      <c r="G218" s="149"/>
      <c r="H218" s="149"/>
      <c r="I218" s="149"/>
      <c r="J218" s="149"/>
      <c r="K218" s="149"/>
      <c r="L218" s="149"/>
      <c r="M218" s="149"/>
      <c r="N218" s="149"/>
      <c r="O218" s="149"/>
      <c r="P218" s="149"/>
      <c r="Q218" s="149"/>
      <c r="R218" s="149"/>
      <c r="S218" s="149"/>
      <c r="T218" s="149"/>
      <c r="U218" s="149"/>
      <c r="V218" s="149"/>
      <c r="W218" s="149"/>
      <c r="X218" s="149"/>
      <c r="Y218" s="149"/>
      <c r="Z218" s="149"/>
      <c r="AA218" s="149"/>
    </row>
    <row r="219" spans="1:27" ht="15.75" customHeight="1">
      <c r="A219" s="149"/>
      <c r="B219" s="116"/>
      <c r="C219" s="149"/>
      <c r="D219" s="149"/>
      <c r="E219" s="149"/>
      <c r="F219" s="149"/>
      <c r="G219" s="149"/>
      <c r="H219" s="149"/>
      <c r="I219" s="149"/>
      <c r="J219" s="149"/>
      <c r="K219" s="149"/>
      <c r="L219" s="149"/>
      <c r="M219" s="149"/>
      <c r="N219" s="149"/>
      <c r="O219" s="149"/>
      <c r="P219" s="149"/>
      <c r="Q219" s="149"/>
      <c r="R219" s="149"/>
      <c r="S219" s="149"/>
      <c r="T219" s="149"/>
      <c r="U219" s="149"/>
      <c r="V219" s="149"/>
      <c r="W219" s="149"/>
      <c r="X219" s="149"/>
      <c r="Y219" s="149"/>
      <c r="Z219" s="149"/>
      <c r="AA219" s="149"/>
    </row>
    <row r="220" spans="1:27" ht="15.75" customHeight="1">
      <c r="A220" s="149"/>
      <c r="B220" s="116"/>
      <c r="C220" s="149"/>
      <c r="D220" s="149"/>
      <c r="E220" s="149"/>
      <c r="F220" s="149"/>
      <c r="G220" s="149"/>
      <c r="H220" s="149"/>
      <c r="I220" s="149"/>
      <c r="J220" s="149"/>
      <c r="K220" s="149"/>
      <c r="L220" s="149"/>
      <c r="M220" s="149"/>
      <c r="N220" s="149"/>
      <c r="O220" s="149"/>
      <c r="P220" s="149"/>
      <c r="Q220" s="149"/>
      <c r="R220" s="149"/>
      <c r="S220" s="149"/>
      <c r="T220" s="149"/>
      <c r="U220" s="149"/>
      <c r="V220" s="149"/>
      <c r="W220" s="149"/>
      <c r="X220" s="149"/>
      <c r="Y220" s="149"/>
      <c r="Z220" s="149"/>
      <c r="AA220" s="149"/>
    </row>
    <row r="221" spans="1:27" ht="15.75" customHeight="1">
      <c r="Q221" s="10"/>
      <c r="R221" s="10"/>
    </row>
    <row r="222" spans="1:27" ht="15.75" customHeight="1">
      <c r="Q222" s="10"/>
      <c r="R222" s="10"/>
    </row>
    <row r="223" spans="1:27" ht="15.75" customHeight="1">
      <c r="Q223" s="10"/>
      <c r="R223" s="10"/>
    </row>
    <row r="224" spans="1:27" ht="15.75" customHeight="1">
      <c r="Q224" s="10"/>
      <c r="R224" s="10"/>
    </row>
    <row r="225" spans="17:18" ht="15.75" customHeight="1">
      <c r="Q225" s="10"/>
      <c r="R225" s="10"/>
    </row>
    <row r="226" spans="17:18" ht="15.75" customHeight="1">
      <c r="Q226" s="10"/>
      <c r="R226" s="10"/>
    </row>
    <row r="227" spans="17:18" ht="15.75" customHeight="1">
      <c r="Q227" s="10"/>
      <c r="R227" s="10"/>
    </row>
    <row r="228" spans="17:18" ht="15.75" customHeight="1">
      <c r="Q228" s="10"/>
      <c r="R228" s="10"/>
    </row>
    <row r="229" spans="17:18" ht="15.75" customHeight="1">
      <c r="Q229" s="10"/>
      <c r="R229" s="10"/>
    </row>
    <row r="230" spans="17:18" ht="15.75" customHeight="1">
      <c r="Q230" s="10"/>
      <c r="R230" s="10"/>
    </row>
    <row r="231" spans="17:18" ht="15.75" customHeight="1">
      <c r="Q231" s="10"/>
      <c r="R231" s="10"/>
    </row>
    <row r="232" spans="17:18" ht="15.75" customHeight="1">
      <c r="Q232" s="10"/>
      <c r="R232" s="10"/>
    </row>
    <row r="233" spans="17:18" ht="15.75" customHeight="1">
      <c r="Q233" s="10"/>
      <c r="R233" s="10"/>
    </row>
    <row r="234" spans="17:18" ht="15.75" customHeight="1">
      <c r="Q234" s="10"/>
      <c r="R234" s="10"/>
    </row>
    <row r="235" spans="17:18" ht="15.75" customHeight="1">
      <c r="Q235" s="10"/>
      <c r="R235" s="10"/>
    </row>
    <row r="236" spans="17:18" ht="15.75" customHeight="1">
      <c r="Q236" s="10"/>
      <c r="R236" s="10"/>
    </row>
    <row r="237" spans="17:18" ht="15.75" customHeight="1">
      <c r="Q237" s="10"/>
      <c r="R237" s="10"/>
    </row>
    <row r="238" spans="17:18" ht="15.75" customHeight="1">
      <c r="Q238" s="10"/>
      <c r="R238" s="10"/>
    </row>
    <row r="239" spans="17:18" ht="15.75" customHeight="1">
      <c r="Q239" s="10"/>
      <c r="R239" s="10"/>
    </row>
    <row r="240" spans="17:18" ht="15.75" customHeight="1">
      <c r="Q240" s="10"/>
      <c r="R240" s="10"/>
    </row>
    <row r="241" spans="17:18" ht="15.75" customHeight="1">
      <c r="Q241" s="10"/>
      <c r="R241" s="10"/>
    </row>
    <row r="242" spans="17:18" ht="15.75" customHeight="1">
      <c r="Q242" s="10"/>
      <c r="R242" s="10"/>
    </row>
    <row r="243" spans="17:18" ht="15.75" customHeight="1">
      <c r="Q243" s="10"/>
      <c r="R243" s="10"/>
    </row>
    <row r="244" spans="17:18" ht="15.75" customHeight="1">
      <c r="Q244" s="10"/>
      <c r="R244" s="10"/>
    </row>
    <row r="245" spans="17:18" ht="15.75" customHeight="1">
      <c r="Q245" s="10"/>
      <c r="R245" s="10"/>
    </row>
    <row r="246" spans="17:18" ht="15.75" customHeight="1">
      <c r="Q246" s="10"/>
      <c r="R246" s="10"/>
    </row>
    <row r="247" spans="17:18" ht="15.75" customHeight="1">
      <c r="Q247" s="10"/>
      <c r="R247" s="10"/>
    </row>
    <row r="248" spans="17:18" ht="15.75" customHeight="1">
      <c r="Q248" s="10"/>
      <c r="R248" s="10"/>
    </row>
    <row r="249" spans="17:18" ht="15.75" customHeight="1">
      <c r="Q249" s="10"/>
      <c r="R249" s="10"/>
    </row>
    <row r="250" spans="17:18" ht="15.75" customHeight="1">
      <c r="Q250" s="10"/>
      <c r="R250" s="10"/>
    </row>
    <row r="251" spans="17:18" ht="15.75" customHeight="1">
      <c r="Q251" s="10"/>
      <c r="R251" s="10"/>
    </row>
    <row r="252" spans="17:18" ht="15.75" customHeight="1">
      <c r="Q252" s="10"/>
      <c r="R252" s="10"/>
    </row>
    <row r="253" spans="17:18" ht="15.75" customHeight="1">
      <c r="Q253" s="10"/>
      <c r="R253" s="10"/>
    </row>
    <row r="254" spans="17:18" ht="15.75" customHeight="1">
      <c r="Q254" s="10"/>
      <c r="R254" s="10"/>
    </row>
    <row r="255" spans="17:18" ht="15.75" customHeight="1">
      <c r="Q255" s="10"/>
      <c r="R255" s="10"/>
    </row>
    <row r="256" spans="17:18" ht="15.75" customHeight="1">
      <c r="Q256" s="10"/>
      <c r="R256" s="10"/>
    </row>
    <row r="257" spans="17:18" ht="15.75" customHeight="1">
      <c r="Q257" s="10"/>
      <c r="R257" s="10"/>
    </row>
    <row r="258" spans="17:18" ht="15.75" customHeight="1">
      <c r="Q258" s="10"/>
      <c r="R258" s="10"/>
    </row>
    <row r="259" spans="17:18" ht="15.75" customHeight="1">
      <c r="Q259" s="10"/>
      <c r="R259" s="10"/>
    </row>
    <row r="260" spans="17:18" ht="15.75" customHeight="1">
      <c r="Q260" s="10"/>
      <c r="R260" s="10"/>
    </row>
    <row r="261" spans="17:18" ht="15.75" customHeight="1">
      <c r="Q261" s="10"/>
      <c r="R261" s="10"/>
    </row>
    <row r="262" spans="17:18" ht="15.75" customHeight="1">
      <c r="Q262" s="10"/>
      <c r="R262" s="10"/>
    </row>
    <row r="263" spans="17:18" ht="15.75" customHeight="1">
      <c r="Q263" s="10"/>
      <c r="R263" s="10"/>
    </row>
    <row r="264" spans="17:18" ht="15.75" customHeight="1">
      <c r="Q264" s="10"/>
      <c r="R264" s="10"/>
    </row>
    <row r="265" spans="17:18" ht="15.75" customHeight="1">
      <c r="Q265" s="10"/>
      <c r="R265" s="10"/>
    </row>
    <row r="266" spans="17:18" ht="15.75" customHeight="1">
      <c r="Q266" s="10"/>
      <c r="R266" s="10"/>
    </row>
    <row r="267" spans="17:18" ht="15.75" customHeight="1">
      <c r="Q267" s="10"/>
      <c r="R267" s="10"/>
    </row>
    <row r="268" spans="17:18" ht="15.75" customHeight="1">
      <c r="Q268" s="10"/>
      <c r="R268" s="10"/>
    </row>
    <row r="269" spans="17:18" ht="15.75" customHeight="1">
      <c r="Q269" s="10"/>
      <c r="R269" s="10"/>
    </row>
    <row r="270" spans="17:18" ht="15.75" customHeight="1">
      <c r="Q270" s="10"/>
      <c r="R270" s="10"/>
    </row>
    <row r="271" spans="17:18" ht="15.75" customHeight="1">
      <c r="Q271" s="10"/>
      <c r="R271" s="10"/>
    </row>
    <row r="272" spans="17:18" ht="15.75" customHeight="1">
      <c r="Q272" s="10"/>
      <c r="R272" s="10"/>
    </row>
    <row r="273" spans="17:18" ht="15.75" customHeight="1">
      <c r="Q273" s="10"/>
      <c r="R273" s="10"/>
    </row>
    <row r="274" spans="17:18" ht="15.75" customHeight="1">
      <c r="Q274" s="10"/>
      <c r="R274" s="10"/>
    </row>
    <row r="275" spans="17:18" ht="15.75" customHeight="1">
      <c r="Q275" s="10"/>
      <c r="R275" s="10"/>
    </row>
    <row r="276" spans="17:18" ht="15.75" customHeight="1">
      <c r="Q276" s="10"/>
      <c r="R276" s="10"/>
    </row>
    <row r="277" spans="17:18" ht="15.75" customHeight="1">
      <c r="Q277" s="10"/>
      <c r="R277" s="10"/>
    </row>
    <row r="278" spans="17:18" ht="15.75" customHeight="1">
      <c r="Q278" s="10"/>
      <c r="R278" s="10"/>
    </row>
    <row r="279" spans="17:18" ht="15.75" customHeight="1">
      <c r="Q279" s="10"/>
      <c r="R279" s="10"/>
    </row>
    <row r="280" spans="17:18" ht="15.75" customHeight="1">
      <c r="Q280" s="10"/>
      <c r="R280" s="10"/>
    </row>
    <row r="281" spans="17:18" ht="15.75" customHeight="1">
      <c r="Q281" s="10"/>
      <c r="R281" s="10"/>
    </row>
    <row r="282" spans="17:18" ht="15.75" customHeight="1">
      <c r="Q282" s="10"/>
      <c r="R282" s="10"/>
    </row>
    <row r="283" spans="17:18" ht="15.75" customHeight="1">
      <c r="Q283" s="10"/>
      <c r="R283" s="10"/>
    </row>
    <row r="284" spans="17:18" ht="15.75" customHeight="1">
      <c r="Q284" s="10"/>
      <c r="R284" s="10"/>
    </row>
    <row r="285" spans="17:18" ht="15.75" customHeight="1">
      <c r="Q285" s="10"/>
      <c r="R285" s="10"/>
    </row>
    <row r="286" spans="17:18" ht="15.75" customHeight="1">
      <c r="Q286" s="10"/>
      <c r="R286" s="10"/>
    </row>
    <row r="287" spans="17:18" ht="15.75" customHeight="1">
      <c r="Q287" s="10"/>
      <c r="R287" s="10"/>
    </row>
    <row r="288" spans="17:18" ht="15.75" customHeight="1">
      <c r="Q288" s="10"/>
      <c r="R288" s="10"/>
    </row>
    <row r="289" spans="17:18" ht="15.75" customHeight="1">
      <c r="Q289" s="10"/>
      <c r="R289" s="10"/>
    </row>
    <row r="290" spans="17:18" ht="15.75" customHeight="1">
      <c r="Q290" s="10"/>
      <c r="R290" s="10"/>
    </row>
    <row r="291" spans="17:18" ht="15.75" customHeight="1">
      <c r="Q291" s="10"/>
      <c r="R291" s="10"/>
    </row>
    <row r="292" spans="17:18" ht="15.75" customHeight="1">
      <c r="Q292" s="10"/>
      <c r="R292" s="10"/>
    </row>
    <row r="293" spans="17:18" ht="15.75" customHeight="1">
      <c r="Q293" s="10"/>
      <c r="R293" s="10"/>
    </row>
    <row r="294" spans="17:18" ht="15.75" customHeight="1">
      <c r="Q294" s="10"/>
      <c r="R294" s="10"/>
    </row>
    <row r="295" spans="17:18" ht="15.75" customHeight="1">
      <c r="Q295" s="10"/>
      <c r="R295" s="10"/>
    </row>
    <row r="296" spans="17:18" ht="15.75" customHeight="1">
      <c r="Q296" s="10"/>
      <c r="R296" s="10"/>
    </row>
    <row r="297" spans="17:18" ht="15.75" customHeight="1">
      <c r="Q297" s="10"/>
      <c r="R297" s="10"/>
    </row>
    <row r="298" spans="17:18" ht="15.75" customHeight="1">
      <c r="Q298" s="10"/>
      <c r="R298" s="10"/>
    </row>
    <row r="299" spans="17:18" ht="15.75" customHeight="1">
      <c r="Q299" s="10"/>
      <c r="R299" s="10"/>
    </row>
    <row r="300" spans="17:18" ht="15.75" customHeight="1">
      <c r="Q300" s="10"/>
      <c r="R300" s="10"/>
    </row>
    <row r="301" spans="17:18" ht="15.75" customHeight="1">
      <c r="Q301" s="10"/>
      <c r="R301" s="10"/>
    </row>
    <row r="302" spans="17:18" ht="15.75" customHeight="1">
      <c r="Q302" s="10"/>
      <c r="R302" s="10"/>
    </row>
    <row r="303" spans="17:18" ht="15.75" customHeight="1">
      <c r="Q303" s="10"/>
      <c r="R303" s="10"/>
    </row>
    <row r="304" spans="17:18" ht="15.75" customHeight="1">
      <c r="Q304" s="10"/>
      <c r="R304" s="10"/>
    </row>
    <row r="305" spans="17:18" ht="15.75" customHeight="1">
      <c r="Q305" s="10"/>
      <c r="R305" s="10"/>
    </row>
    <row r="306" spans="17:18" ht="15.75" customHeight="1">
      <c r="Q306" s="10"/>
      <c r="R306" s="10"/>
    </row>
    <row r="307" spans="17:18" ht="15.75" customHeight="1">
      <c r="Q307" s="10"/>
      <c r="R307" s="10"/>
    </row>
    <row r="308" spans="17:18" ht="15.75" customHeight="1">
      <c r="Q308" s="10"/>
      <c r="R308" s="10"/>
    </row>
    <row r="309" spans="17:18" ht="15.75" customHeight="1">
      <c r="Q309" s="10"/>
      <c r="R309" s="10"/>
    </row>
    <row r="310" spans="17:18" ht="15.75" customHeight="1">
      <c r="Q310" s="10"/>
      <c r="R310" s="10"/>
    </row>
    <row r="311" spans="17:18" ht="15.75" customHeight="1">
      <c r="Q311" s="10"/>
      <c r="R311" s="10"/>
    </row>
    <row r="312" spans="17:18" ht="15.75" customHeight="1">
      <c r="Q312" s="10"/>
      <c r="R312" s="10"/>
    </row>
    <row r="313" spans="17:18" ht="15.75" customHeight="1">
      <c r="Q313" s="10"/>
      <c r="R313" s="10"/>
    </row>
    <row r="314" spans="17:18" ht="15.75" customHeight="1">
      <c r="Q314" s="10"/>
      <c r="R314" s="10"/>
    </row>
    <row r="315" spans="17:18" ht="15.75" customHeight="1">
      <c r="Q315" s="10"/>
      <c r="R315" s="10"/>
    </row>
    <row r="316" spans="17:18" ht="15.75" customHeight="1">
      <c r="Q316" s="10"/>
      <c r="R316" s="10"/>
    </row>
    <row r="317" spans="17:18" ht="15.75" customHeight="1">
      <c r="Q317" s="10"/>
      <c r="R317" s="10"/>
    </row>
    <row r="318" spans="17:18" ht="15.75" customHeight="1">
      <c r="Q318" s="10"/>
      <c r="R318" s="10"/>
    </row>
    <row r="319" spans="17:18" ht="15.75" customHeight="1">
      <c r="Q319" s="10"/>
      <c r="R319" s="10"/>
    </row>
    <row r="320" spans="17:18" ht="15.75" customHeight="1">
      <c r="Q320" s="10"/>
      <c r="R320" s="10"/>
    </row>
    <row r="321" spans="17:18" ht="15.75" customHeight="1">
      <c r="Q321" s="10"/>
      <c r="R321" s="10"/>
    </row>
    <row r="322" spans="17:18" ht="15.75" customHeight="1">
      <c r="Q322" s="10"/>
      <c r="R322" s="10"/>
    </row>
    <row r="323" spans="17:18" ht="15.75" customHeight="1">
      <c r="Q323" s="10"/>
      <c r="R323" s="10"/>
    </row>
    <row r="324" spans="17:18" ht="15.75" customHeight="1">
      <c r="Q324" s="10"/>
      <c r="R324" s="10"/>
    </row>
    <row r="325" spans="17:18" ht="15.75" customHeight="1">
      <c r="Q325" s="10"/>
      <c r="R325" s="10"/>
    </row>
    <row r="326" spans="17:18" ht="15.75" customHeight="1">
      <c r="Q326" s="10"/>
      <c r="R326" s="10"/>
    </row>
    <row r="327" spans="17:18" ht="15.75" customHeight="1">
      <c r="Q327" s="10"/>
      <c r="R327" s="10"/>
    </row>
    <row r="328" spans="17:18" ht="15.75" customHeight="1">
      <c r="Q328" s="10"/>
      <c r="R328" s="10"/>
    </row>
    <row r="329" spans="17:18" ht="15.75" customHeight="1">
      <c r="Q329" s="10"/>
      <c r="R329" s="10"/>
    </row>
    <row r="330" spans="17:18" ht="15.75" customHeight="1">
      <c r="Q330" s="10"/>
      <c r="R330" s="10"/>
    </row>
    <row r="331" spans="17:18" ht="15.75" customHeight="1">
      <c r="Q331" s="10"/>
      <c r="R331" s="10"/>
    </row>
    <row r="332" spans="17:18" ht="15.75" customHeight="1">
      <c r="Q332" s="10"/>
      <c r="R332" s="10"/>
    </row>
    <row r="333" spans="17:18" ht="15.75" customHeight="1">
      <c r="Q333" s="10"/>
      <c r="R333" s="10"/>
    </row>
    <row r="334" spans="17:18" ht="15.75" customHeight="1">
      <c r="Q334" s="10"/>
      <c r="R334" s="10"/>
    </row>
    <row r="335" spans="17:18" ht="15.75" customHeight="1">
      <c r="Q335" s="10"/>
      <c r="R335" s="10"/>
    </row>
    <row r="336" spans="17:18" ht="15.75" customHeight="1">
      <c r="Q336" s="10"/>
      <c r="R336" s="10"/>
    </row>
    <row r="337" spans="17:18" ht="15.75" customHeight="1">
      <c r="Q337" s="10"/>
      <c r="R337" s="10"/>
    </row>
    <row r="338" spans="17:18" ht="15.75" customHeight="1">
      <c r="Q338" s="10"/>
      <c r="R338" s="10"/>
    </row>
    <row r="339" spans="17:18" ht="15.75" customHeight="1">
      <c r="Q339" s="10"/>
      <c r="R339" s="10"/>
    </row>
    <row r="340" spans="17:18" ht="15.75" customHeight="1">
      <c r="Q340" s="10"/>
      <c r="R340" s="10"/>
    </row>
    <row r="341" spans="17:18" ht="15.75" customHeight="1">
      <c r="Q341" s="10"/>
      <c r="R341" s="10"/>
    </row>
    <row r="342" spans="17:18" ht="15.75" customHeight="1">
      <c r="Q342" s="10"/>
      <c r="R342" s="10"/>
    </row>
    <row r="343" spans="17:18" ht="15.75" customHeight="1">
      <c r="Q343" s="10"/>
      <c r="R343" s="10"/>
    </row>
    <row r="344" spans="17:18" ht="15.75" customHeight="1">
      <c r="Q344" s="10"/>
      <c r="R344" s="10"/>
    </row>
    <row r="345" spans="17:18" ht="15.75" customHeight="1">
      <c r="Q345" s="10"/>
      <c r="R345" s="10"/>
    </row>
    <row r="346" spans="17:18" ht="15.75" customHeight="1">
      <c r="Q346" s="10"/>
      <c r="R346" s="10"/>
    </row>
    <row r="347" spans="17:18" ht="15.75" customHeight="1">
      <c r="Q347" s="10"/>
      <c r="R347" s="10"/>
    </row>
    <row r="348" spans="17:18" ht="15.75" customHeight="1">
      <c r="Q348" s="10"/>
      <c r="R348" s="10"/>
    </row>
    <row r="349" spans="17:18" ht="15.75" customHeight="1">
      <c r="Q349" s="10"/>
      <c r="R349" s="10"/>
    </row>
    <row r="350" spans="17:18" ht="15.75" customHeight="1">
      <c r="Q350" s="10"/>
      <c r="R350" s="10"/>
    </row>
    <row r="351" spans="17:18" ht="15.75" customHeight="1">
      <c r="Q351" s="10"/>
      <c r="R351" s="10"/>
    </row>
    <row r="352" spans="17:18" ht="15.75" customHeight="1">
      <c r="Q352" s="10"/>
      <c r="R352" s="10"/>
    </row>
    <row r="353" spans="17:18" ht="15.75" customHeight="1">
      <c r="Q353" s="10"/>
      <c r="R353" s="10"/>
    </row>
    <row r="354" spans="17:18" ht="15.75" customHeight="1">
      <c r="Q354" s="10"/>
      <c r="R354" s="10"/>
    </row>
    <row r="355" spans="17:18" ht="15.75" customHeight="1">
      <c r="Q355" s="10"/>
      <c r="R355" s="10"/>
    </row>
    <row r="356" spans="17:18" ht="15.75" customHeight="1">
      <c r="Q356" s="10"/>
      <c r="R356" s="10"/>
    </row>
    <row r="357" spans="17:18" ht="15.75" customHeight="1">
      <c r="Q357" s="10"/>
      <c r="R357" s="10"/>
    </row>
    <row r="358" spans="17:18" ht="15.75" customHeight="1">
      <c r="Q358" s="10"/>
      <c r="R358" s="10"/>
    </row>
    <row r="359" spans="17:18" ht="15.75" customHeight="1">
      <c r="Q359" s="10"/>
      <c r="R359" s="10"/>
    </row>
    <row r="360" spans="17:18" ht="15.75" customHeight="1">
      <c r="Q360" s="10"/>
      <c r="R360" s="10"/>
    </row>
    <row r="361" spans="17:18" ht="15.75" customHeight="1">
      <c r="Q361" s="10"/>
      <c r="R361" s="10"/>
    </row>
    <row r="362" spans="17:18" ht="15.75" customHeight="1">
      <c r="Q362" s="10"/>
      <c r="R362" s="10"/>
    </row>
    <row r="363" spans="17:18" ht="15.75" customHeight="1">
      <c r="Q363" s="10"/>
      <c r="R363" s="10"/>
    </row>
    <row r="364" spans="17:18" ht="15.75" customHeight="1">
      <c r="Q364" s="10"/>
      <c r="R364" s="10"/>
    </row>
    <row r="365" spans="17:18" ht="15.75" customHeight="1">
      <c r="Q365" s="10"/>
      <c r="R365" s="10"/>
    </row>
    <row r="366" spans="17:18" ht="15.75" customHeight="1">
      <c r="Q366" s="10"/>
      <c r="R366" s="10"/>
    </row>
    <row r="367" spans="17:18" ht="15.75" customHeight="1">
      <c r="Q367" s="10"/>
      <c r="R367" s="10"/>
    </row>
    <row r="368" spans="17:18" ht="15.75" customHeight="1">
      <c r="Q368" s="10"/>
      <c r="R368" s="10"/>
    </row>
    <row r="369" spans="17:18" ht="15.75" customHeight="1">
      <c r="Q369" s="10"/>
      <c r="R369" s="10"/>
    </row>
    <row r="370" spans="17:18" ht="15.75" customHeight="1">
      <c r="Q370" s="10"/>
      <c r="R370" s="10"/>
    </row>
    <row r="371" spans="17:18" ht="15.75" customHeight="1">
      <c r="Q371" s="10"/>
      <c r="R371" s="10"/>
    </row>
    <row r="372" spans="17:18" ht="15.75" customHeight="1">
      <c r="Q372" s="10"/>
      <c r="R372" s="10"/>
    </row>
    <row r="373" spans="17:18" ht="15.75" customHeight="1">
      <c r="Q373" s="10"/>
      <c r="R373" s="10"/>
    </row>
    <row r="374" spans="17:18" ht="15.75" customHeight="1">
      <c r="Q374" s="10"/>
      <c r="R374" s="10"/>
    </row>
    <row r="375" spans="17:18" ht="15.75" customHeight="1">
      <c r="Q375" s="10"/>
      <c r="R375" s="10"/>
    </row>
    <row r="376" spans="17:18" ht="15.75" customHeight="1">
      <c r="Q376" s="10"/>
      <c r="R376" s="10"/>
    </row>
    <row r="377" spans="17:18" ht="15.75" customHeight="1">
      <c r="Q377" s="10"/>
      <c r="R377" s="10"/>
    </row>
    <row r="378" spans="17:18" ht="15.75" customHeight="1">
      <c r="Q378" s="10"/>
      <c r="R378" s="10"/>
    </row>
    <row r="379" spans="17:18" ht="15.75" customHeight="1">
      <c r="Q379" s="10"/>
      <c r="R379" s="10"/>
    </row>
    <row r="380" spans="17:18" ht="15.75" customHeight="1">
      <c r="Q380" s="10"/>
      <c r="R380" s="10"/>
    </row>
    <row r="381" spans="17:18" ht="15.75" customHeight="1">
      <c r="Q381" s="10"/>
      <c r="R381" s="10"/>
    </row>
    <row r="382" spans="17:18" ht="15.75" customHeight="1">
      <c r="Q382" s="10"/>
      <c r="R382" s="10"/>
    </row>
    <row r="383" spans="17:18" ht="15.75" customHeight="1">
      <c r="Q383" s="10"/>
      <c r="R383" s="10"/>
    </row>
    <row r="384" spans="17:18" ht="15.75" customHeight="1">
      <c r="Q384" s="10"/>
      <c r="R384" s="10"/>
    </row>
    <row r="385" spans="17:18" ht="15.75" customHeight="1">
      <c r="Q385" s="10"/>
      <c r="R385" s="10"/>
    </row>
    <row r="386" spans="17:18" ht="15.75" customHeight="1">
      <c r="Q386" s="10"/>
      <c r="R386" s="10"/>
    </row>
    <row r="387" spans="17:18" ht="15.75" customHeight="1">
      <c r="Q387" s="10"/>
      <c r="R387" s="10"/>
    </row>
    <row r="388" spans="17:18" ht="15.75" customHeight="1">
      <c r="Q388" s="10"/>
      <c r="R388" s="10"/>
    </row>
    <row r="389" spans="17:18" ht="15.75" customHeight="1">
      <c r="Q389" s="10"/>
      <c r="R389" s="10"/>
    </row>
    <row r="390" spans="17:18" ht="15.75" customHeight="1">
      <c r="Q390" s="10"/>
      <c r="R390" s="10"/>
    </row>
    <row r="391" spans="17:18" ht="15.75" customHeight="1">
      <c r="Q391" s="10"/>
      <c r="R391" s="10"/>
    </row>
    <row r="392" spans="17:18" ht="15.75" customHeight="1">
      <c r="Q392" s="10"/>
      <c r="R392" s="10"/>
    </row>
    <row r="393" spans="17:18" ht="15.75" customHeight="1">
      <c r="Q393" s="10"/>
      <c r="R393" s="10"/>
    </row>
    <row r="394" spans="17:18" ht="15.75" customHeight="1">
      <c r="Q394" s="10"/>
      <c r="R394" s="10"/>
    </row>
    <row r="395" spans="17:18" ht="15.75" customHeight="1">
      <c r="Q395" s="10"/>
      <c r="R395" s="10"/>
    </row>
    <row r="396" spans="17:18" ht="15.75" customHeight="1">
      <c r="Q396" s="10"/>
      <c r="R396" s="10"/>
    </row>
    <row r="397" spans="17:18" ht="15.75" customHeight="1">
      <c r="Q397" s="10"/>
      <c r="R397" s="10"/>
    </row>
    <row r="398" spans="17:18" ht="15.75" customHeight="1">
      <c r="Q398" s="10"/>
      <c r="R398" s="10"/>
    </row>
    <row r="399" spans="17:18" ht="15.75" customHeight="1">
      <c r="Q399" s="10"/>
      <c r="R399" s="10"/>
    </row>
    <row r="400" spans="17:18" ht="15.75" customHeight="1">
      <c r="Q400" s="10"/>
      <c r="R400" s="10"/>
    </row>
    <row r="401" spans="17:18" ht="15.75" customHeight="1">
      <c r="Q401" s="10"/>
      <c r="R401" s="10"/>
    </row>
    <row r="402" spans="17:18" ht="15.75" customHeight="1">
      <c r="Q402" s="10"/>
      <c r="R402" s="10"/>
    </row>
    <row r="403" spans="17:18" ht="15.75" customHeight="1">
      <c r="Q403" s="10"/>
      <c r="R403" s="10"/>
    </row>
    <row r="404" spans="17:18" ht="15.75" customHeight="1">
      <c r="Q404" s="10"/>
      <c r="R404" s="10"/>
    </row>
    <row r="405" spans="17:18" ht="15.75" customHeight="1">
      <c r="Q405" s="10"/>
      <c r="R405" s="10"/>
    </row>
    <row r="406" spans="17:18" ht="15.75" customHeight="1">
      <c r="Q406" s="10"/>
      <c r="R406" s="10"/>
    </row>
    <row r="407" spans="17:18" ht="15.75" customHeight="1">
      <c r="Q407" s="10"/>
      <c r="R407" s="10"/>
    </row>
    <row r="408" spans="17:18" ht="15.75" customHeight="1">
      <c r="Q408" s="10"/>
      <c r="R408" s="10"/>
    </row>
    <row r="409" spans="17:18" ht="15.75" customHeight="1">
      <c r="Q409" s="10"/>
      <c r="R409" s="10"/>
    </row>
    <row r="410" spans="17:18" ht="15.75" customHeight="1">
      <c r="Q410" s="10"/>
      <c r="R410" s="10"/>
    </row>
    <row r="411" spans="17:18" ht="15.75" customHeight="1">
      <c r="Q411" s="10"/>
      <c r="R411" s="10"/>
    </row>
    <row r="412" spans="17:18" ht="15.75" customHeight="1">
      <c r="Q412" s="10"/>
      <c r="R412" s="10"/>
    </row>
    <row r="413" spans="17:18" ht="15.75" customHeight="1">
      <c r="Q413" s="10"/>
      <c r="R413" s="10"/>
    </row>
    <row r="414" spans="17:18" ht="15.75" customHeight="1">
      <c r="Q414" s="10"/>
      <c r="R414" s="10"/>
    </row>
    <row r="415" spans="17:18" ht="15.75" customHeight="1">
      <c r="Q415" s="10"/>
      <c r="R415" s="10"/>
    </row>
    <row r="416" spans="17:18" ht="15.75" customHeight="1">
      <c r="Q416" s="10"/>
      <c r="R416" s="10"/>
    </row>
    <row r="417" spans="17:18" ht="15.75" customHeight="1">
      <c r="Q417" s="10"/>
      <c r="R417" s="10"/>
    </row>
    <row r="418" spans="17:18" ht="15.75" customHeight="1">
      <c r="Q418" s="10"/>
      <c r="R418" s="10"/>
    </row>
    <row r="419" spans="17:18" ht="15.75" customHeight="1">
      <c r="Q419" s="10"/>
      <c r="R419" s="10"/>
    </row>
    <row r="420" spans="17:18" ht="15.75" customHeight="1">
      <c r="Q420" s="10"/>
      <c r="R420" s="10"/>
    </row>
    <row r="421" spans="17:18" ht="15.75" customHeight="1">
      <c r="Q421" s="10"/>
      <c r="R421" s="10"/>
    </row>
    <row r="422" spans="17:18" ht="15.75" customHeight="1">
      <c r="Q422" s="10"/>
      <c r="R422" s="10"/>
    </row>
    <row r="423" spans="17:18" ht="15.75" customHeight="1">
      <c r="Q423" s="10"/>
      <c r="R423" s="10"/>
    </row>
    <row r="424" spans="17:18" ht="15.75" customHeight="1">
      <c r="Q424" s="10"/>
      <c r="R424" s="10"/>
    </row>
    <row r="425" spans="17:18" ht="15.75" customHeight="1">
      <c r="Q425" s="10"/>
      <c r="R425" s="10"/>
    </row>
    <row r="426" spans="17:18" ht="15.75" customHeight="1">
      <c r="Q426" s="10"/>
      <c r="R426" s="10"/>
    </row>
    <row r="427" spans="17:18" ht="15.75" customHeight="1">
      <c r="Q427" s="10"/>
      <c r="R427" s="10"/>
    </row>
    <row r="428" spans="17:18" ht="15.75" customHeight="1">
      <c r="Q428" s="10"/>
      <c r="R428" s="10"/>
    </row>
    <row r="429" spans="17:18" ht="15.75" customHeight="1">
      <c r="Q429" s="10"/>
      <c r="R429" s="10"/>
    </row>
    <row r="430" spans="17:18" ht="15.75" customHeight="1">
      <c r="Q430" s="10"/>
      <c r="R430" s="10"/>
    </row>
    <row r="431" spans="17:18" ht="15.75" customHeight="1">
      <c r="Q431" s="10"/>
      <c r="R431" s="10"/>
    </row>
    <row r="432" spans="17:18" ht="15.75" customHeight="1">
      <c r="Q432" s="10"/>
      <c r="R432" s="10"/>
    </row>
    <row r="433" spans="17:18" ht="15.75" customHeight="1">
      <c r="Q433" s="10"/>
      <c r="R433" s="10"/>
    </row>
    <row r="434" spans="17:18" ht="15.75" customHeight="1">
      <c r="Q434" s="10"/>
      <c r="R434" s="10"/>
    </row>
    <row r="435" spans="17:18" ht="15.75" customHeight="1">
      <c r="Q435" s="10"/>
      <c r="R435" s="10"/>
    </row>
    <row r="436" spans="17:18" ht="15.75" customHeight="1">
      <c r="Q436" s="10"/>
      <c r="R436" s="10"/>
    </row>
    <row r="437" spans="17:18" ht="15.75" customHeight="1">
      <c r="Q437" s="10"/>
      <c r="R437" s="10"/>
    </row>
    <row r="438" spans="17:18" ht="15.75" customHeight="1">
      <c r="Q438" s="10"/>
      <c r="R438" s="10"/>
    </row>
    <row r="439" spans="17:18" ht="15.75" customHeight="1">
      <c r="Q439" s="10"/>
      <c r="R439" s="10"/>
    </row>
    <row r="440" spans="17:18" ht="15.75" customHeight="1">
      <c r="Q440" s="10"/>
      <c r="R440" s="10"/>
    </row>
    <row r="441" spans="17:18" ht="15.75" customHeight="1">
      <c r="Q441" s="10"/>
      <c r="R441" s="10"/>
    </row>
    <row r="442" spans="17:18" ht="15.75" customHeight="1">
      <c r="Q442" s="10"/>
      <c r="R442" s="10"/>
    </row>
    <row r="443" spans="17:18" ht="15.75" customHeight="1">
      <c r="Q443" s="10"/>
      <c r="R443" s="10"/>
    </row>
    <row r="444" spans="17:18" ht="15.75" customHeight="1">
      <c r="Q444" s="10"/>
      <c r="R444" s="10"/>
    </row>
    <row r="445" spans="17:18" ht="15.75" customHeight="1">
      <c r="Q445" s="10"/>
      <c r="R445" s="10"/>
    </row>
    <row r="446" spans="17:18" ht="15.75" customHeight="1">
      <c r="Q446" s="10"/>
      <c r="R446" s="10"/>
    </row>
    <row r="447" spans="17:18" ht="15.75" customHeight="1">
      <c r="Q447" s="10"/>
      <c r="R447" s="10"/>
    </row>
    <row r="448" spans="17:18" ht="15.75" customHeight="1">
      <c r="Q448" s="10"/>
      <c r="R448" s="10"/>
    </row>
    <row r="449" spans="17:18" ht="15.75" customHeight="1">
      <c r="Q449" s="10"/>
      <c r="R449" s="10"/>
    </row>
    <row r="450" spans="17:18" ht="15.75" customHeight="1">
      <c r="Q450" s="10"/>
      <c r="R450" s="10"/>
    </row>
    <row r="451" spans="17:18" ht="15.75" customHeight="1">
      <c r="Q451" s="10"/>
      <c r="R451" s="10"/>
    </row>
    <row r="452" spans="17:18" ht="15.75" customHeight="1">
      <c r="Q452" s="10"/>
      <c r="R452" s="10"/>
    </row>
    <row r="453" spans="17:18" ht="15.75" customHeight="1">
      <c r="Q453" s="10"/>
      <c r="R453" s="10"/>
    </row>
    <row r="454" spans="17:18" ht="15.75" customHeight="1">
      <c r="Q454" s="10"/>
      <c r="R454" s="10"/>
    </row>
    <row r="455" spans="17:18" ht="15.75" customHeight="1">
      <c r="Q455" s="10"/>
      <c r="R455" s="10"/>
    </row>
    <row r="456" spans="17:18" ht="15.75" customHeight="1">
      <c r="Q456" s="10"/>
      <c r="R456" s="10"/>
    </row>
    <row r="457" spans="17:18" ht="15.75" customHeight="1">
      <c r="Q457" s="10"/>
      <c r="R457" s="10"/>
    </row>
    <row r="458" spans="17:18" ht="15.75" customHeight="1">
      <c r="Q458" s="10"/>
      <c r="R458" s="10"/>
    </row>
    <row r="459" spans="17:18" ht="15.75" customHeight="1">
      <c r="Q459" s="10"/>
      <c r="R459" s="10"/>
    </row>
    <row r="460" spans="17:18" ht="15.75" customHeight="1">
      <c r="Q460" s="10"/>
      <c r="R460" s="10"/>
    </row>
    <row r="461" spans="17:18" ht="15.75" customHeight="1">
      <c r="Q461" s="10"/>
      <c r="R461" s="10"/>
    </row>
    <row r="462" spans="17:18" ht="15.75" customHeight="1">
      <c r="Q462" s="10"/>
      <c r="R462" s="10"/>
    </row>
    <row r="463" spans="17:18" ht="15.75" customHeight="1">
      <c r="Q463" s="10"/>
      <c r="R463" s="10"/>
    </row>
    <row r="464" spans="17:18" ht="15.75" customHeight="1">
      <c r="Q464" s="10"/>
      <c r="R464" s="10"/>
    </row>
    <row r="465" spans="17:18" ht="15.75" customHeight="1">
      <c r="Q465" s="10"/>
      <c r="R465" s="10"/>
    </row>
    <row r="466" spans="17:18" ht="15.75" customHeight="1">
      <c r="Q466" s="10"/>
      <c r="R466" s="10"/>
    </row>
    <row r="467" spans="17:18" ht="15.75" customHeight="1">
      <c r="Q467" s="10"/>
      <c r="R467" s="10"/>
    </row>
    <row r="468" spans="17:18" ht="15.75" customHeight="1">
      <c r="Q468" s="10"/>
      <c r="R468" s="10"/>
    </row>
    <row r="469" spans="17:18" ht="15.75" customHeight="1">
      <c r="Q469" s="10"/>
      <c r="R469" s="10"/>
    </row>
    <row r="470" spans="17:18" ht="15.75" customHeight="1">
      <c r="Q470" s="10"/>
      <c r="R470" s="10"/>
    </row>
    <row r="471" spans="17:18" ht="15.75" customHeight="1">
      <c r="Q471" s="10"/>
      <c r="R471" s="10"/>
    </row>
    <row r="472" spans="17:18" ht="15.75" customHeight="1">
      <c r="Q472" s="10"/>
      <c r="R472" s="10"/>
    </row>
    <row r="473" spans="17:18" ht="15.75" customHeight="1">
      <c r="Q473" s="10"/>
      <c r="R473" s="10"/>
    </row>
    <row r="474" spans="17:18" ht="15.75" customHeight="1">
      <c r="Q474" s="10"/>
      <c r="R474" s="10"/>
    </row>
    <row r="475" spans="17:18" ht="15.75" customHeight="1">
      <c r="Q475" s="10"/>
      <c r="R475" s="10"/>
    </row>
    <row r="476" spans="17:18" ht="15.75" customHeight="1">
      <c r="Q476" s="10"/>
      <c r="R476" s="10"/>
    </row>
    <row r="477" spans="17:18" ht="15.75" customHeight="1">
      <c r="Q477" s="10"/>
      <c r="R477" s="10"/>
    </row>
    <row r="478" spans="17:18" ht="15.75" customHeight="1">
      <c r="Q478" s="10"/>
      <c r="R478" s="10"/>
    </row>
    <row r="479" spans="17:18" ht="15.75" customHeight="1">
      <c r="Q479" s="10"/>
      <c r="R479" s="10"/>
    </row>
    <row r="480" spans="17:18" ht="15.75" customHeight="1">
      <c r="Q480" s="10"/>
      <c r="R480" s="10"/>
    </row>
    <row r="481" spans="17:18" ht="15.75" customHeight="1">
      <c r="Q481" s="10"/>
      <c r="R481" s="10"/>
    </row>
    <row r="482" spans="17:18" ht="15.75" customHeight="1">
      <c r="Q482" s="10"/>
      <c r="R482" s="10"/>
    </row>
    <row r="483" spans="17:18" ht="15.75" customHeight="1">
      <c r="Q483" s="10"/>
      <c r="R483" s="10"/>
    </row>
    <row r="484" spans="17:18" ht="15.75" customHeight="1">
      <c r="Q484" s="10"/>
      <c r="R484" s="10"/>
    </row>
    <row r="485" spans="17:18" ht="15.75" customHeight="1">
      <c r="Q485" s="10"/>
      <c r="R485" s="10"/>
    </row>
    <row r="486" spans="17:18" ht="15.75" customHeight="1">
      <c r="Q486" s="10"/>
      <c r="R486" s="10"/>
    </row>
    <row r="487" spans="17:18" ht="15.75" customHeight="1">
      <c r="Q487" s="10"/>
      <c r="R487" s="10"/>
    </row>
    <row r="488" spans="17:18" ht="15.75" customHeight="1">
      <c r="Q488" s="10"/>
      <c r="R488" s="10"/>
    </row>
    <row r="489" spans="17:18" ht="15.75" customHeight="1">
      <c r="Q489" s="10"/>
      <c r="R489" s="10"/>
    </row>
    <row r="490" spans="17:18" ht="15.75" customHeight="1">
      <c r="Q490" s="10"/>
      <c r="R490" s="10"/>
    </row>
    <row r="491" spans="17:18" ht="15.75" customHeight="1">
      <c r="Q491" s="10"/>
      <c r="R491" s="10"/>
    </row>
    <row r="492" spans="17:18" ht="15.75" customHeight="1">
      <c r="Q492" s="10"/>
      <c r="R492" s="10"/>
    </row>
    <row r="493" spans="17:18" ht="15.75" customHeight="1">
      <c r="Q493" s="10"/>
      <c r="R493" s="10"/>
    </row>
    <row r="494" spans="17:18" ht="15.75" customHeight="1">
      <c r="Q494" s="10"/>
      <c r="R494" s="10"/>
    </row>
    <row r="495" spans="17:18" ht="15.75" customHeight="1">
      <c r="Q495" s="10"/>
      <c r="R495" s="10"/>
    </row>
    <row r="496" spans="17:18" ht="15.75" customHeight="1">
      <c r="Q496" s="10"/>
      <c r="R496" s="10"/>
    </row>
    <row r="497" spans="17:18" ht="15.75" customHeight="1">
      <c r="Q497" s="10"/>
      <c r="R497" s="10"/>
    </row>
    <row r="498" spans="17:18" ht="15.75" customHeight="1">
      <c r="Q498" s="10"/>
      <c r="R498" s="10"/>
    </row>
    <row r="499" spans="17:18" ht="15.75" customHeight="1">
      <c r="Q499" s="10"/>
      <c r="R499" s="10"/>
    </row>
    <row r="500" spans="17:18" ht="15.75" customHeight="1">
      <c r="Q500" s="10"/>
      <c r="R500" s="10"/>
    </row>
    <row r="501" spans="17:18" ht="15.75" customHeight="1">
      <c r="Q501" s="10"/>
      <c r="R501" s="10"/>
    </row>
    <row r="502" spans="17:18" ht="15.75" customHeight="1">
      <c r="Q502" s="10"/>
      <c r="R502" s="10"/>
    </row>
    <row r="503" spans="17:18" ht="15.75" customHeight="1">
      <c r="Q503" s="10"/>
      <c r="R503" s="10"/>
    </row>
    <row r="504" spans="17:18" ht="15.75" customHeight="1">
      <c r="Q504" s="10"/>
      <c r="R504" s="10"/>
    </row>
    <row r="505" spans="17:18" ht="15.75" customHeight="1">
      <c r="Q505" s="10"/>
      <c r="R505" s="10"/>
    </row>
    <row r="506" spans="17:18" ht="15.75" customHeight="1">
      <c r="Q506" s="10"/>
      <c r="R506" s="10"/>
    </row>
    <row r="507" spans="17:18" ht="15.75" customHeight="1">
      <c r="Q507" s="10"/>
      <c r="R507" s="10"/>
    </row>
    <row r="508" spans="17:18" ht="15.75" customHeight="1">
      <c r="Q508" s="10"/>
      <c r="R508" s="10"/>
    </row>
    <row r="509" spans="17:18" ht="15.75" customHeight="1">
      <c r="Q509" s="10"/>
      <c r="R509" s="10"/>
    </row>
    <row r="510" spans="17:18" ht="15.75" customHeight="1">
      <c r="Q510" s="10"/>
      <c r="R510" s="10"/>
    </row>
    <row r="511" spans="17:18" ht="15.75" customHeight="1">
      <c r="Q511" s="10"/>
      <c r="R511" s="10"/>
    </row>
    <row r="512" spans="17:18" ht="15.75" customHeight="1">
      <c r="Q512" s="10"/>
      <c r="R512" s="10"/>
    </row>
    <row r="513" spans="17:18" ht="15.75" customHeight="1">
      <c r="Q513" s="10"/>
      <c r="R513" s="10"/>
    </row>
    <row r="514" spans="17:18" ht="15.75" customHeight="1">
      <c r="Q514" s="10"/>
      <c r="R514" s="10"/>
    </row>
    <row r="515" spans="17:18" ht="15.75" customHeight="1">
      <c r="Q515" s="10"/>
      <c r="R515" s="10"/>
    </row>
    <row r="516" spans="17:18" ht="15.75" customHeight="1">
      <c r="Q516" s="10"/>
      <c r="R516" s="10"/>
    </row>
    <row r="517" spans="17:18" ht="15.75" customHeight="1">
      <c r="Q517" s="10"/>
      <c r="R517" s="10"/>
    </row>
    <row r="518" spans="17:18" ht="15.75" customHeight="1">
      <c r="Q518" s="10"/>
      <c r="R518" s="10"/>
    </row>
    <row r="519" spans="17:18" ht="15.75" customHeight="1">
      <c r="Q519" s="10"/>
      <c r="R519" s="10"/>
    </row>
    <row r="520" spans="17:18" ht="15.75" customHeight="1">
      <c r="Q520" s="10"/>
      <c r="R520" s="10"/>
    </row>
    <row r="521" spans="17:18" ht="15.75" customHeight="1">
      <c r="Q521" s="10"/>
      <c r="R521" s="10"/>
    </row>
    <row r="522" spans="17:18" ht="15.75" customHeight="1">
      <c r="Q522" s="10"/>
      <c r="R522" s="10"/>
    </row>
    <row r="523" spans="17:18" ht="15.75" customHeight="1">
      <c r="Q523" s="10"/>
      <c r="R523" s="10"/>
    </row>
    <row r="524" spans="17:18" ht="15.75" customHeight="1">
      <c r="Q524" s="10"/>
      <c r="R524" s="10"/>
    </row>
    <row r="525" spans="17:18" ht="15.75" customHeight="1">
      <c r="Q525" s="10"/>
      <c r="R525" s="10"/>
    </row>
    <row r="526" spans="17:18" ht="15.75" customHeight="1">
      <c r="Q526" s="10"/>
      <c r="R526" s="10"/>
    </row>
    <row r="527" spans="17:18" ht="15.75" customHeight="1">
      <c r="Q527" s="10"/>
      <c r="R527" s="10"/>
    </row>
    <row r="528" spans="17:18" ht="15.75" customHeight="1">
      <c r="Q528" s="10"/>
      <c r="R528" s="10"/>
    </row>
    <row r="529" spans="17:18" ht="15.75" customHeight="1">
      <c r="Q529" s="10"/>
      <c r="R529" s="10"/>
    </row>
    <row r="530" spans="17:18" ht="15.75" customHeight="1">
      <c r="Q530" s="10"/>
      <c r="R530" s="10"/>
    </row>
    <row r="531" spans="17:18" ht="15.75" customHeight="1">
      <c r="Q531" s="10"/>
      <c r="R531" s="10"/>
    </row>
    <row r="532" spans="17:18" ht="15.75" customHeight="1">
      <c r="Q532" s="10"/>
      <c r="R532" s="10"/>
    </row>
    <row r="533" spans="17:18" ht="15.75" customHeight="1">
      <c r="Q533" s="10"/>
      <c r="R533" s="10"/>
    </row>
    <row r="534" spans="17:18" ht="15.75" customHeight="1">
      <c r="Q534" s="10"/>
      <c r="R534" s="10"/>
    </row>
    <row r="535" spans="17:18" ht="15.75" customHeight="1">
      <c r="Q535" s="10"/>
      <c r="R535" s="10"/>
    </row>
    <row r="536" spans="17:18" ht="15.75" customHeight="1">
      <c r="Q536" s="10"/>
      <c r="R536" s="10"/>
    </row>
    <row r="537" spans="17:18" ht="15.75" customHeight="1">
      <c r="Q537" s="10"/>
      <c r="R537" s="10"/>
    </row>
    <row r="538" spans="17:18" ht="15.75" customHeight="1">
      <c r="Q538" s="10"/>
      <c r="R538" s="10"/>
    </row>
    <row r="539" spans="17:18" ht="15.75" customHeight="1">
      <c r="Q539" s="10"/>
      <c r="R539" s="10"/>
    </row>
    <row r="540" spans="17:18" ht="15.75" customHeight="1">
      <c r="Q540" s="10"/>
      <c r="R540" s="10"/>
    </row>
    <row r="541" spans="17:18" ht="15.75" customHeight="1">
      <c r="Q541" s="10"/>
      <c r="R541" s="10"/>
    </row>
    <row r="542" spans="17:18" ht="15.75" customHeight="1">
      <c r="Q542" s="10"/>
      <c r="R542" s="10"/>
    </row>
    <row r="543" spans="17:18" ht="15.75" customHeight="1">
      <c r="Q543" s="10"/>
      <c r="R543" s="10"/>
    </row>
    <row r="544" spans="17:18" ht="15.75" customHeight="1">
      <c r="Q544" s="10"/>
      <c r="R544" s="10"/>
    </row>
    <row r="545" spans="17:18" ht="15.75" customHeight="1">
      <c r="Q545" s="10"/>
      <c r="R545" s="10"/>
    </row>
    <row r="546" spans="17:18" ht="15.75" customHeight="1">
      <c r="Q546" s="10"/>
      <c r="R546" s="10"/>
    </row>
    <row r="547" spans="17:18" ht="15.75" customHeight="1">
      <c r="Q547" s="10"/>
      <c r="R547" s="10"/>
    </row>
    <row r="548" spans="17:18" ht="15.75" customHeight="1">
      <c r="Q548" s="10"/>
      <c r="R548" s="10"/>
    </row>
    <row r="549" spans="17:18" ht="15.75" customHeight="1">
      <c r="Q549" s="10"/>
      <c r="R549" s="10"/>
    </row>
    <row r="550" spans="17:18" ht="15.75" customHeight="1">
      <c r="Q550" s="10"/>
      <c r="R550" s="10"/>
    </row>
    <row r="551" spans="17:18" ht="15.75" customHeight="1">
      <c r="Q551" s="10"/>
      <c r="R551" s="10"/>
    </row>
    <row r="552" spans="17:18" ht="15.75" customHeight="1">
      <c r="Q552" s="10"/>
      <c r="R552" s="10"/>
    </row>
    <row r="553" spans="17:18" ht="15.75" customHeight="1">
      <c r="Q553" s="10"/>
      <c r="R553" s="10"/>
    </row>
    <row r="554" spans="17:18" ht="15.75" customHeight="1">
      <c r="Q554" s="10"/>
      <c r="R554" s="10"/>
    </row>
    <row r="555" spans="17:18" ht="15.75" customHeight="1">
      <c r="Q555" s="10"/>
      <c r="R555" s="10"/>
    </row>
    <row r="556" spans="17:18" ht="15.75" customHeight="1">
      <c r="Q556" s="10"/>
      <c r="R556" s="10"/>
    </row>
    <row r="557" spans="17:18" ht="15.75" customHeight="1">
      <c r="Q557" s="10"/>
      <c r="R557" s="10"/>
    </row>
    <row r="558" spans="17:18" ht="15.75" customHeight="1">
      <c r="Q558" s="10"/>
      <c r="R558" s="10"/>
    </row>
    <row r="559" spans="17:18" ht="15.75" customHeight="1">
      <c r="Q559" s="10"/>
      <c r="R559" s="10"/>
    </row>
    <row r="560" spans="17:18" ht="15.75" customHeight="1">
      <c r="Q560" s="10"/>
      <c r="R560" s="10"/>
    </row>
    <row r="561" spans="17:18" ht="15.75" customHeight="1">
      <c r="Q561" s="10"/>
      <c r="R561" s="10"/>
    </row>
    <row r="562" spans="17:18" ht="15.75" customHeight="1">
      <c r="Q562" s="10"/>
      <c r="R562" s="10"/>
    </row>
    <row r="563" spans="17:18" ht="15.75" customHeight="1">
      <c r="Q563" s="10"/>
      <c r="R563" s="10"/>
    </row>
    <row r="564" spans="17:18" ht="15.75" customHeight="1">
      <c r="Q564" s="10"/>
      <c r="R564" s="10"/>
    </row>
    <row r="565" spans="17:18" ht="15.75" customHeight="1">
      <c r="Q565" s="10"/>
      <c r="R565" s="10"/>
    </row>
    <row r="566" spans="17:18" ht="15.75" customHeight="1">
      <c r="Q566" s="10"/>
      <c r="R566" s="10"/>
    </row>
    <row r="567" spans="17:18" ht="15.75" customHeight="1">
      <c r="Q567" s="10"/>
      <c r="R567" s="10"/>
    </row>
    <row r="568" spans="17:18" ht="15.75" customHeight="1">
      <c r="Q568" s="10"/>
      <c r="R568" s="10"/>
    </row>
    <row r="569" spans="17:18" ht="15.75" customHeight="1">
      <c r="Q569" s="10"/>
      <c r="R569" s="10"/>
    </row>
    <row r="570" spans="17:18" ht="15.75" customHeight="1">
      <c r="Q570" s="10"/>
      <c r="R570" s="10"/>
    </row>
    <row r="571" spans="17:18" ht="15.75" customHeight="1">
      <c r="Q571" s="10"/>
      <c r="R571" s="10"/>
    </row>
    <row r="572" spans="17:18" ht="15.75" customHeight="1">
      <c r="Q572" s="10"/>
      <c r="R572" s="10"/>
    </row>
    <row r="573" spans="17:18" ht="15.75" customHeight="1">
      <c r="Q573" s="10"/>
      <c r="R573" s="10"/>
    </row>
    <row r="574" spans="17:18" ht="15.75" customHeight="1">
      <c r="Q574" s="10"/>
      <c r="R574" s="10"/>
    </row>
    <row r="575" spans="17:18" ht="15.75" customHeight="1">
      <c r="Q575" s="10"/>
      <c r="R575" s="10"/>
    </row>
    <row r="576" spans="17:18" ht="15.75" customHeight="1">
      <c r="Q576" s="10"/>
      <c r="R576" s="10"/>
    </row>
    <row r="577" spans="17:18" ht="15.75" customHeight="1">
      <c r="Q577" s="10"/>
      <c r="R577" s="10"/>
    </row>
    <row r="578" spans="17:18" ht="15.75" customHeight="1">
      <c r="Q578" s="10"/>
      <c r="R578" s="10"/>
    </row>
    <row r="579" spans="17:18" ht="15.75" customHeight="1">
      <c r="Q579" s="10"/>
      <c r="R579" s="10"/>
    </row>
    <row r="580" spans="17:18" ht="15.75" customHeight="1">
      <c r="Q580" s="10"/>
      <c r="R580" s="10"/>
    </row>
    <row r="581" spans="17:18" ht="15.75" customHeight="1">
      <c r="Q581" s="10"/>
      <c r="R581" s="10"/>
    </row>
    <row r="582" spans="17:18" ht="15.75" customHeight="1">
      <c r="Q582" s="10"/>
      <c r="R582" s="10"/>
    </row>
    <row r="583" spans="17:18" ht="15.75" customHeight="1">
      <c r="Q583" s="10"/>
      <c r="R583" s="10"/>
    </row>
    <row r="584" spans="17:18" ht="15.75" customHeight="1">
      <c r="Q584" s="10"/>
      <c r="R584" s="10"/>
    </row>
    <row r="585" spans="17:18" ht="15.75" customHeight="1">
      <c r="Q585" s="10"/>
      <c r="R585" s="10"/>
    </row>
    <row r="586" spans="17:18" ht="15.75" customHeight="1">
      <c r="Q586" s="10"/>
      <c r="R586" s="10"/>
    </row>
    <row r="587" spans="17:18" ht="15.75" customHeight="1">
      <c r="Q587" s="10"/>
      <c r="R587" s="10"/>
    </row>
    <row r="588" spans="17:18" ht="15.75" customHeight="1">
      <c r="Q588" s="10"/>
      <c r="R588" s="10"/>
    </row>
    <row r="589" spans="17:18" ht="15.75" customHeight="1">
      <c r="Q589" s="10"/>
      <c r="R589" s="10"/>
    </row>
    <row r="590" spans="17:18" ht="15.75" customHeight="1">
      <c r="Q590" s="10"/>
      <c r="R590" s="10"/>
    </row>
    <row r="591" spans="17:18" ht="15.75" customHeight="1">
      <c r="Q591" s="10"/>
      <c r="R591" s="10"/>
    </row>
    <row r="592" spans="17:18" ht="15.75" customHeight="1">
      <c r="Q592" s="10"/>
      <c r="R592" s="10"/>
    </row>
    <row r="593" spans="17:18" ht="15.75" customHeight="1">
      <c r="Q593" s="10"/>
      <c r="R593" s="10"/>
    </row>
    <row r="594" spans="17:18" ht="15.75" customHeight="1">
      <c r="Q594" s="10"/>
      <c r="R594" s="10"/>
    </row>
    <row r="595" spans="17:18" ht="15.75" customHeight="1">
      <c r="Q595" s="10"/>
      <c r="R595" s="10"/>
    </row>
    <row r="596" spans="17:18" ht="15.75" customHeight="1">
      <c r="Q596" s="10"/>
      <c r="R596" s="10"/>
    </row>
    <row r="597" spans="17:18" ht="15.75" customHeight="1">
      <c r="Q597" s="10"/>
      <c r="R597" s="10"/>
    </row>
    <row r="598" spans="17:18" ht="15.75" customHeight="1">
      <c r="Q598" s="10"/>
      <c r="R598" s="10"/>
    </row>
    <row r="599" spans="17:18" ht="15.75" customHeight="1">
      <c r="Q599" s="10"/>
      <c r="R599" s="10"/>
    </row>
    <row r="600" spans="17:18" ht="15.75" customHeight="1">
      <c r="Q600" s="10"/>
      <c r="R600" s="10"/>
    </row>
    <row r="601" spans="17:18" ht="15.75" customHeight="1">
      <c r="Q601" s="10"/>
      <c r="R601" s="10"/>
    </row>
    <row r="602" spans="17:18" ht="15.75" customHeight="1">
      <c r="Q602" s="10"/>
      <c r="R602" s="10"/>
    </row>
    <row r="603" spans="17:18" ht="15.75" customHeight="1">
      <c r="Q603" s="10"/>
      <c r="R603" s="10"/>
    </row>
    <row r="604" spans="17:18" ht="15.75" customHeight="1">
      <c r="Q604" s="10"/>
      <c r="R604" s="10"/>
    </row>
    <row r="605" spans="17:18" ht="15.75" customHeight="1">
      <c r="Q605" s="10"/>
      <c r="R605" s="10"/>
    </row>
    <row r="606" spans="17:18" ht="15.75" customHeight="1">
      <c r="Q606" s="10"/>
      <c r="R606" s="10"/>
    </row>
    <row r="607" spans="17:18" ht="15.75" customHeight="1">
      <c r="Q607" s="10"/>
      <c r="R607" s="10"/>
    </row>
    <row r="608" spans="17:18" ht="15.75" customHeight="1">
      <c r="Q608" s="10"/>
      <c r="R608" s="10"/>
    </row>
    <row r="609" spans="17:18" ht="15.75" customHeight="1">
      <c r="Q609" s="10"/>
      <c r="R609" s="10"/>
    </row>
    <row r="610" spans="17:18" ht="15.75" customHeight="1">
      <c r="Q610" s="10"/>
      <c r="R610" s="10"/>
    </row>
    <row r="611" spans="17:18" ht="15.75" customHeight="1">
      <c r="Q611" s="10"/>
      <c r="R611" s="10"/>
    </row>
    <row r="612" spans="17:18" ht="15.75" customHeight="1">
      <c r="Q612" s="10"/>
      <c r="R612" s="10"/>
    </row>
    <row r="613" spans="17:18" ht="15.75" customHeight="1">
      <c r="Q613" s="10"/>
      <c r="R613" s="10"/>
    </row>
    <row r="614" spans="17:18" ht="15.75" customHeight="1">
      <c r="Q614" s="10"/>
      <c r="R614" s="10"/>
    </row>
    <row r="615" spans="17:18" ht="15.75" customHeight="1">
      <c r="Q615" s="10"/>
      <c r="R615" s="10"/>
    </row>
    <row r="616" spans="17:18" ht="15.75" customHeight="1">
      <c r="Q616" s="10"/>
      <c r="R616" s="10"/>
    </row>
    <row r="617" spans="17:18" ht="15.75" customHeight="1">
      <c r="Q617" s="10"/>
      <c r="R617" s="10"/>
    </row>
    <row r="618" spans="17:18" ht="15.75" customHeight="1">
      <c r="Q618" s="10"/>
      <c r="R618" s="10"/>
    </row>
    <row r="619" spans="17:18" ht="15.75" customHeight="1">
      <c r="Q619" s="10"/>
      <c r="R619" s="10"/>
    </row>
    <row r="620" spans="17:18" ht="15.75" customHeight="1">
      <c r="Q620" s="10"/>
      <c r="R620" s="10"/>
    </row>
    <row r="621" spans="17:18" ht="15.75" customHeight="1">
      <c r="Q621" s="10"/>
      <c r="R621" s="10"/>
    </row>
    <row r="622" spans="17:18" ht="15.75" customHeight="1">
      <c r="Q622" s="10"/>
      <c r="R622" s="10"/>
    </row>
    <row r="623" spans="17:18" ht="15.75" customHeight="1">
      <c r="Q623" s="10"/>
      <c r="R623" s="10"/>
    </row>
    <row r="624" spans="17:18" ht="15.75" customHeight="1">
      <c r="Q624" s="10"/>
      <c r="R624" s="10"/>
    </row>
    <row r="625" spans="17:18" ht="15.75" customHeight="1">
      <c r="Q625" s="10"/>
      <c r="R625" s="10"/>
    </row>
    <row r="626" spans="17:18" ht="15.75" customHeight="1">
      <c r="Q626" s="10"/>
      <c r="R626" s="10"/>
    </row>
    <row r="627" spans="17:18" ht="15.75" customHeight="1">
      <c r="Q627" s="10"/>
      <c r="R627" s="10"/>
    </row>
    <row r="628" spans="17:18" ht="15.75" customHeight="1">
      <c r="Q628" s="10"/>
      <c r="R628" s="10"/>
    </row>
    <row r="629" spans="17:18" ht="15.75" customHeight="1">
      <c r="Q629" s="10"/>
      <c r="R629" s="10"/>
    </row>
    <row r="630" spans="17:18" ht="15.75" customHeight="1">
      <c r="Q630" s="10"/>
      <c r="R630" s="10"/>
    </row>
    <row r="631" spans="17:18" ht="15.75" customHeight="1">
      <c r="Q631" s="10"/>
      <c r="R631" s="10"/>
    </row>
    <row r="632" spans="17:18" ht="15.75" customHeight="1">
      <c r="Q632" s="10"/>
      <c r="R632" s="10"/>
    </row>
    <row r="633" spans="17:18" ht="15.75" customHeight="1">
      <c r="Q633" s="10"/>
      <c r="R633" s="10"/>
    </row>
    <row r="634" spans="17:18" ht="15.75" customHeight="1">
      <c r="Q634" s="10"/>
      <c r="R634" s="10"/>
    </row>
    <row r="635" spans="17:18" ht="15.75" customHeight="1">
      <c r="Q635" s="10"/>
      <c r="R635" s="10"/>
    </row>
    <row r="636" spans="17:18" ht="15.75" customHeight="1">
      <c r="Q636" s="10"/>
      <c r="R636" s="10"/>
    </row>
    <row r="637" spans="17:18" ht="15.75" customHeight="1">
      <c r="Q637" s="10"/>
      <c r="R637" s="10"/>
    </row>
    <row r="638" spans="17:18" ht="15.75" customHeight="1">
      <c r="Q638" s="10"/>
      <c r="R638" s="10"/>
    </row>
    <row r="639" spans="17:18" ht="15.75" customHeight="1">
      <c r="Q639" s="10"/>
      <c r="R639" s="10"/>
    </row>
    <row r="640" spans="17:18" ht="15.75" customHeight="1">
      <c r="Q640" s="10"/>
      <c r="R640" s="10"/>
    </row>
    <row r="641" spans="17:18" ht="15.75" customHeight="1">
      <c r="Q641" s="10"/>
      <c r="R641" s="10"/>
    </row>
    <row r="642" spans="17:18" ht="15.75" customHeight="1">
      <c r="Q642" s="10"/>
      <c r="R642" s="10"/>
    </row>
    <row r="643" spans="17:18" ht="15.75" customHeight="1">
      <c r="Q643" s="10"/>
      <c r="R643" s="10"/>
    </row>
    <row r="644" spans="17:18" ht="15.75" customHeight="1">
      <c r="Q644" s="10"/>
      <c r="R644" s="10"/>
    </row>
    <row r="645" spans="17:18" ht="15.75" customHeight="1">
      <c r="Q645" s="10"/>
      <c r="R645" s="10"/>
    </row>
    <row r="646" spans="17:18" ht="15.75" customHeight="1">
      <c r="Q646" s="10"/>
      <c r="R646" s="10"/>
    </row>
    <row r="647" spans="17:18" ht="15.75" customHeight="1">
      <c r="Q647" s="10"/>
      <c r="R647" s="10"/>
    </row>
    <row r="648" spans="17:18" ht="15.75" customHeight="1">
      <c r="Q648" s="10"/>
      <c r="R648" s="10"/>
    </row>
    <row r="649" spans="17:18" ht="15.75" customHeight="1">
      <c r="Q649" s="10"/>
      <c r="R649" s="10"/>
    </row>
    <row r="650" spans="17:18" ht="15.75" customHeight="1">
      <c r="Q650" s="10"/>
      <c r="R650" s="10"/>
    </row>
    <row r="651" spans="17:18" ht="15.75" customHeight="1">
      <c r="Q651" s="10"/>
      <c r="R651" s="10"/>
    </row>
    <row r="652" spans="17:18" ht="15.75" customHeight="1">
      <c r="Q652" s="10"/>
      <c r="R652" s="10"/>
    </row>
    <row r="653" spans="17:18" ht="15.75" customHeight="1">
      <c r="Q653" s="10"/>
      <c r="R653" s="10"/>
    </row>
    <row r="654" spans="17:18" ht="15.75" customHeight="1">
      <c r="Q654" s="10"/>
      <c r="R654" s="10"/>
    </row>
    <row r="655" spans="17:18" ht="15.75" customHeight="1">
      <c r="Q655" s="10"/>
      <c r="R655" s="10"/>
    </row>
    <row r="656" spans="17:18" ht="15.75" customHeight="1">
      <c r="Q656" s="10"/>
      <c r="R656" s="10"/>
    </row>
    <row r="657" spans="17:18" ht="15.75" customHeight="1">
      <c r="Q657" s="10"/>
      <c r="R657" s="10"/>
    </row>
    <row r="658" spans="17:18" ht="15.75" customHeight="1">
      <c r="Q658" s="10"/>
      <c r="R658" s="10"/>
    </row>
    <row r="659" spans="17:18" ht="15.75" customHeight="1">
      <c r="Q659" s="10"/>
      <c r="R659" s="10"/>
    </row>
    <row r="660" spans="17:18" ht="15.75" customHeight="1">
      <c r="Q660" s="10"/>
      <c r="R660" s="10"/>
    </row>
    <row r="661" spans="17:18" ht="15.75" customHeight="1">
      <c r="Q661" s="10"/>
      <c r="R661" s="10"/>
    </row>
    <row r="662" spans="17:18" ht="15.75" customHeight="1">
      <c r="Q662" s="10"/>
      <c r="R662" s="10"/>
    </row>
    <row r="663" spans="17:18" ht="15.75" customHeight="1">
      <c r="Q663" s="10"/>
      <c r="R663" s="10"/>
    </row>
    <row r="664" spans="17:18" ht="15.75" customHeight="1">
      <c r="Q664" s="10"/>
      <c r="R664" s="10"/>
    </row>
    <row r="665" spans="17:18" ht="15.75" customHeight="1">
      <c r="Q665" s="10"/>
      <c r="R665" s="10"/>
    </row>
    <row r="666" spans="17:18" ht="15.75" customHeight="1">
      <c r="Q666" s="10"/>
      <c r="R666" s="10"/>
    </row>
    <row r="667" spans="17:18" ht="15.75" customHeight="1">
      <c r="Q667" s="10"/>
      <c r="R667" s="10"/>
    </row>
    <row r="668" spans="17:18" ht="15.75" customHeight="1">
      <c r="Q668" s="10"/>
      <c r="R668" s="10"/>
    </row>
    <row r="669" spans="17:18" ht="15.75" customHeight="1">
      <c r="Q669" s="10"/>
      <c r="R669" s="10"/>
    </row>
    <row r="670" spans="17:18" ht="15.75" customHeight="1">
      <c r="Q670" s="10"/>
      <c r="R670" s="10"/>
    </row>
    <row r="671" spans="17:18" ht="15.75" customHeight="1">
      <c r="Q671" s="10"/>
      <c r="R671" s="10"/>
    </row>
    <row r="672" spans="17:18" ht="15.75" customHeight="1">
      <c r="Q672" s="10"/>
      <c r="R672" s="10"/>
    </row>
    <row r="673" spans="17:18" ht="15.75" customHeight="1">
      <c r="Q673" s="10"/>
      <c r="R673" s="10"/>
    </row>
    <row r="674" spans="17:18" ht="15.75" customHeight="1">
      <c r="Q674" s="10"/>
      <c r="R674" s="10"/>
    </row>
    <row r="675" spans="17:18" ht="15.75" customHeight="1">
      <c r="Q675" s="10"/>
      <c r="R675" s="10"/>
    </row>
    <row r="676" spans="17:18" ht="15.75" customHeight="1">
      <c r="Q676" s="10"/>
      <c r="R676" s="10"/>
    </row>
    <row r="677" spans="17:18" ht="15.75" customHeight="1">
      <c r="Q677" s="10"/>
      <c r="R677" s="10"/>
    </row>
    <row r="678" spans="17:18" ht="15.75" customHeight="1">
      <c r="Q678" s="10"/>
      <c r="R678" s="10"/>
    </row>
    <row r="679" spans="17:18" ht="15.75" customHeight="1">
      <c r="Q679" s="10"/>
      <c r="R679" s="10"/>
    </row>
    <row r="680" spans="17:18" ht="15.75" customHeight="1">
      <c r="Q680" s="10"/>
      <c r="R680" s="10"/>
    </row>
    <row r="681" spans="17:18" ht="15.75" customHeight="1">
      <c r="Q681" s="10"/>
      <c r="R681" s="10"/>
    </row>
    <row r="682" spans="17:18" ht="15.75" customHeight="1">
      <c r="Q682" s="10"/>
      <c r="R682" s="10"/>
    </row>
    <row r="683" spans="17:18" ht="15.75" customHeight="1">
      <c r="Q683" s="10"/>
      <c r="R683" s="10"/>
    </row>
    <row r="684" spans="17:18" ht="15.75" customHeight="1">
      <c r="Q684" s="10"/>
      <c r="R684" s="10"/>
    </row>
    <row r="685" spans="17:18" ht="15.75" customHeight="1">
      <c r="Q685" s="10"/>
      <c r="R685" s="10"/>
    </row>
    <row r="686" spans="17:18" ht="15.75" customHeight="1">
      <c r="Q686" s="10"/>
      <c r="R686" s="10"/>
    </row>
    <row r="687" spans="17:18" ht="15.75" customHeight="1">
      <c r="Q687" s="10"/>
      <c r="R687" s="10"/>
    </row>
    <row r="688" spans="17:18" ht="15.75" customHeight="1">
      <c r="Q688" s="10"/>
      <c r="R688" s="10"/>
    </row>
    <row r="689" spans="17:18" ht="15.75" customHeight="1">
      <c r="Q689" s="10"/>
      <c r="R689" s="10"/>
    </row>
    <row r="690" spans="17:18" ht="15.75" customHeight="1">
      <c r="Q690" s="10"/>
      <c r="R690" s="10"/>
    </row>
    <row r="691" spans="17:18" ht="15.75" customHeight="1">
      <c r="Q691" s="10"/>
      <c r="R691" s="10"/>
    </row>
    <row r="692" spans="17:18" ht="15.75" customHeight="1">
      <c r="Q692" s="10"/>
      <c r="R692" s="10"/>
    </row>
    <row r="693" spans="17:18" ht="15.75" customHeight="1">
      <c r="Q693" s="10"/>
      <c r="R693" s="10"/>
    </row>
    <row r="694" spans="17:18" ht="15.75" customHeight="1">
      <c r="Q694" s="10"/>
      <c r="R694" s="10"/>
    </row>
    <row r="695" spans="17:18" ht="15.75" customHeight="1">
      <c r="Q695" s="10"/>
      <c r="R695" s="10"/>
    </row>
    <row r="696" spans="17:18" ht="15.75" customHeight="1">
      <c r="Q696" s="10"/>
      <c r="R696" s="10"/>
    </row>
    <row r="697" spans="17:18" ht="15.75" customHeight="1">
      <c r="Q697" s="10"/>
      <c r="R697" s="10"/>
    </row>
    <row r="698" spans="17:18" ht="15.75" customHeight="1">
      <c r="Q698" s="10"/>
      <c r="R698" s="10"/>
    </row>
    <row r="699" spans="17:18" ht="15.75" customHeight="1">
      <c r="Q699" s="10"/>
      <c r="R699" s="10"/>
    </row>
    <row r="700" spans="17:18" ht="15.75" customHeight="1">
      <c r="Q700" s="10"/>
      <c r="R700" s="10"/>
    </row>
    <row r="701" spans="17:18" ht="15.75" customHeight="1">
      <c r="Q701" s="10"/>
      <c r="R701" s="10"/>
    </row>
    <row r="702" spans="17:18" ht="15.75" customHeight="1">
      <c r="Q702" s="10"/>
      <c r="R702" s="10"/>
    </row>
    <row r="703" spans="17:18" ht="15.75" customHeight="1">
      <c r="Q703" s="10"/>
      <c r="R703" s="10"/>
    </row>
    <row r="704" spans="17:18" ht="15.75" customHeight="1">
      <c r="Q704" s="10"/>
      <c r="R704" s="10"/>
    </row>
    <row r="705" spans="17:18" ht="15.75" customHeight="1">
      <c r="Q705" s="10"/>
      <c r="R705" s="10"/>
    </row>
    <row r="706" spans="17:18" ht="15.75" customHeight="1">
      <c r="Q706" s="10"/>
      <c r="R706" s="10"/>
    </row>
    <row r="707" spans="17:18" ht="15.75" customHeight="1">
      <c r="Q707" s="10"/>
      <c r="R707" s="10"/>
    </row>
    <row r="708" spans="17:18" ht="15.75" customHeight="1">
      <c r="Q708" s="10"/>
      <c r="R708" s="10"/>
    </row>
    <row r="709" spans="17:18" ht="15.75" customHeight="1">
      <c r="Q709" s="10"/>
      <c r="R709" s="10"/>
    </row>
    <row r="710" spans="17:18" ht="15.75" customHeight="1">
      <c r="Q710" s="10"/>
      <c r="R710" s="10"/>
    </row>
    <row r="711" spans="17:18" ht="15.75" customHeight="1">
      <c r="Q711" s="10"/>
      <c r="R711" s="10"/>
    </row>
    <row r="712" spans="17:18" ht="15.75" customHeight="1">
      <c r="Q712" s="10"/>
      <c r="R712" s="10"/>
    </row>
    <row r="713" spans="17:18" ht="15.75" customHeight="1">
      <c r="Q713" s="10"/>
      <c r="R713" s="10"/>
    </row>
    <row r="714" spans="17:18" ht="15.75" customHeight="1">
      <c r="Q714" s="10"/>
      <c r="R714" s="10"/>
    </row>
    <row r="715" spans="17:18" ht="15.75" customHeight="1">
      <c r="Q715" s="10"/>
      <c r="R715" s="10"/>
    </row>
    <row r="716" spans="17:18" ht="15.75" customHeight="1">
      <c r="Q716" s="10"/>
      <c r="R716" s="10"/>
    </row>
    <row r="717" spans="17:18" ht="15.75" customHeight="1">
      <c r="Q717" s="10"/>
      <c r="R717" s="10"/>
    </row>
    <row r="718" spans="17:18" ht="15.75" customHeight="1">
      <c r="Q718" s="10"/>
      <c r="R718" s="10"/>
    </row>
    <row r="719" spans="17:18" ht="15.75" customHeight="1">
      <c r="Q719" s="10"/>
      <c r="R719" s="10"/>
    </row>
    <row r="720" spans="17:18" ht="15.75" customHeight="1">
      <c r="Q720" s="10"/>
      <c r="R720" s="10"/>
    </row>
    <row r="721" spans="17:18" ht="15.75" customHeight="1">
      <c r="Q721" s="10"/>
      <c r="R721" s="10"/>
    </row>
    <row r="722" spans="17:18" ht="15.75" customHeight="1">
      <c r="Q722" s="10"/>
      <c r="R722" s="10"/>
    </row>
    <row r="723" spans="17:18" ht="15.75" customHeight="1">
      <c r="Q723" s="10"/>
      <c r="R723" s="10"/>
    </row>
    <row r="724" spans="17:18" ht="15.75" customHeight="1">
      <c r="Q724" s="10"/>
      <c r="R724" s="10"/>
    </row>
    <row r="725" spans="17:18" ht="15.75" customHeight="1">
      <c r="Q725" s="10"/>
      <c r="R725" s="10"/>
    </row>
    <row r="726" spans="17:18" ht="15.75" customHeight="1">
      <c r="Q726" s="10"/>
      <c r="R726" s="10"/>
    </row>
    <row r="727" spans="17:18" ht="15.75" customHeight="1">
      <c r="Q727" s="10"/>
      <c r="R727" s="10"/>
    </row>
    <row r="728" spans="17:18" ht="15.75" customHeight="1">
      <c r="Q728" s="10"/>
      <c r="R728" s="10"/>
    </row>
    <row r="729" spans="17:18" ht="15.75" customHeight="1">
      <c r="Q729" s="10"/>
      <c r="R729" s="10"/>
    </row>
    <row r="730" spans="17:18" ht="15.75" customHeight="1">
      <c r="Q730" s="10"/>
      <c r="R730" s="10"/>
    </row>
    <row r="731" spans="17:18" ht="15.75" customHeight="1">
      <c r="Q731" s="10"/>
      <c r="R731" s="10"/>
    </row>
    <row r="732" spans="17:18" ht="15.75" customHeight="1">
      <c r="Q732" s="10"/>
      <c r="R732" s="10"/>
    </row>
    <row r="733" spans="17:18" ht="15.75" customHeight="1">
      <c r="Q733" s="10"/>
      <c r="R733" s="10"/>
    </row>
    <row r="734" spans="17:18" ht="15.75" customHeight="1">
      <c r="Q734" s="10"/>
      <c r="R734" s="10"/>
    </row>
    <row r="735" spans="17:18" ht="15.75" customHeight="1">
      <c r="Q735" s="10"/>
      <c r="R735" s="10"/>
    </row>
    <row r="736" spans="17:18" ht="15.75" customHeight="1">
      <c r="Q736" s="10"/>
      <c r="R736" s="10"/>
    </row>
    <row r="737" spans="17:18" ht="15.75" customHeight="1">
      <c r="Q737" s="10"/>
      <c r="R737" s="10"/>
    </row>
    <row r="738" spans="17:18" ht="15.75" customHeight="1">
      <c r="Q738" s="10"/>
      <c r="R738" s="10"/>
    </row>
    <row r="739" spans="17:18" ht="15.75" customHeight="1">
      <c r="Q739" s="10"/>
      <c r="R739" s="10"/>
    </row>
    <row r="740" spans="17:18" ht="15.75" customHeight="1">
      <c r="Q740" s="10"/>
      <c r="R740" s="10"/>
    </row>
    <row r="741" spans="17:18" ht="15.75" customHeight="1">
      <c r="Q741" s="10"/>
      <c r="R741" s="10"/>
    </row>
    <row r="742" spans="17:18" ht="15.75" customHeight="1">
      <c r="Q742" s="10"/>
      <c r="R742" s="10"/>
    </row>
    <row r="743" spans="17:18" ht="15.75" customHeight="1">
      <c r="Q743" s="10"/>
      <c r="R743" s="10"/>
    </row>
    <row r="744" spans="17:18" ht="15.75" customHeight="1">
      <c r="Q744" s="10"/>
      <c r="R744" s="10"/>
    </row>
    <row r="745" spans="17:18" ht="15.75" customHeight="1">
      <c r="Q745" s="10"/>
      <c r="R745" s="10"/>
    </row>
    <row r="746" spans="17:18" ht="15.75" customHeight="1">
      <c r="Q746" s="10"/>
      <c r="R746" s="10"/>
    </row>
    <row r="747" spans="17:18" ht="15.75" customHeight="1">
      <c r="Q747" s="10"/>
      <c r="R747" s="10"/>
    </row>
    <row r="748" spans="17:18" ht="15.75" customHeight="1">
      <c r="Q748" s="10"/>
      <c r="R748" s="10"/>
    </row>
    <row r="749" spans="17:18" ht="15.75" customHeight="1">
      <c r="Q749" s="10"/>
      <c r="R749" s="10"/>
    </row>
    <row r="750" spans="17:18" ht="15.75" customHeight="1">
      <c r="Q750" s="10"/>
      <c r="R750" s="10"/>
    </row>
    <row r="751" spans="17:18" ht="15.75" customHeight="1">
      <c r="Q751" s="10"/>
      <c r="R751" s="10"/>
    </row>
    <row r="752" spans="17:18" ht="15.75" customHeight="1">
      <c r="Q752" s="10"/>
      <c r="R752" s="10"/>
    </row>
    <row r="753" spans="17:18" ht="15.75" customHeight="1">
      <c r="Q753" s="10"/>
      <c r="R753" s="10"/>
    </row>
    <row r="754" spans="17:18" ht="15.75" customHeight="1">
      <c r="Q754" s="10"/>
      <c r="R754" s="10"/>
    </row>
    <row r="755" spans="17:18" ht="15.75" customHeight="1">
      <c r="Q755" s="10"/>
      <c r="R755" s="10"/>
    </row>
    <row r="756" spans="17:18" ht="15.75" customHeight="1">
      <c r="Q756" s="10"/>
      <c r="R756" s="10"/>
    </row>
    <row r="757" spans="17:18" ht="15.75" customHeight="1">
      <c r="Q757" s="10"/>
      <c r="R757" s="10"/>
    </row>
    <row r="758" spans="17:18" ht="15.75" customHeight="1">
      <c r="Q758" s="10"/>
      <c r="R758" s="10"/>
    </row>
    <row r="759" spans="17:18" ht="15.75" customHeight="1">
      <c r="Q759" s="10"/>
      <c r="R759" s="10"/>
    </row>
    <row r="760" spans="17:18" ht="15.75" customHeight="1">
      <c r="Q760" s="10"/>
      <c r="R760" s="10"/>
    </row>
    <row r="761" spans="17:18" ht="15.75" customHeight="1">
      <c r="Q761" s="10"/>
      <c r="R761" s="10"/>
    </row>
    <row r="762" spans="17:18" ht="15.75" customHeight="1">
      <c r="Q762" s="10"/>
      <c r="R762" s="10"/>
    </row>
    <row r="763" spans="17:18" ht="15.75" customHeight="1">
      <c r="Q763" s="10"/>
      <c r="R763" s="10"/>
    </row>
    <row r="764" spans="17:18" ht="15.75" customHeight="1">
      <c r="Q764" s="10"/>
      <c r="R764" s="10"/>
    </row>
    <row r="765" spans="17:18" ht="15.75" customHeight="1">
      <c r="Q765" s="10"/>
      <c r="R765" s="10"/>
    </row>
    <row r="766" spans="17:18" ht="15.75" customHeight="1">
      <c r="Q766" s="10"/>
      <c r="R766" s="10"/>
    </row>
    <row r="767" spans="17:18" ht="15.75" customHeight="1">
      <c r="Q767" s="10"/>
      <c r="R767" s="10"/>
    </row>
    <row r="768" spans="17:18" ht="15.75" customHeight="1">
      <c r="Q768" s="10"/>
      <c r="R768" s="10"/>
    </row>
    <row r="769" spans="17:18" ht="15.75" customHeight="1">
      <c r="Q769" s="10"/>
      <c r="R769" s="10"/>
    </row>
    <row r="770" spans="17:18" ht="15.75" customHeight="1">
      <c r="Q770" s="10"/>
      <c r="R770" s="10"/>
    </row>
    <row r="771" spans="17:18" ht="15.75" customHeight="1">
      <c r="Q771" s="10"/>
      <c r="R771" s="10"/>
    </row>
    <row r="772" spans="17:18" ht="15.75" customHeight="1">
      <c r="Q772" s="10"/>
      <c r="R772" s="10"/>
    </row>
    <row r="773" spans="17:18" ht="15.75" customHeight="1">
      <c r="Q773" s="10"/>
      <c r="R773" s="10"/>
    </row>
    <row r="774" spans="17:18" ht="15.75" customHeight="1">
      <c r="Q774" s="10"/>
      <c r="R774" s="10"/>
    </row>
    <row r="775" spans="17:18" ht="15.75" customHeight="1">
      <c r="Q775" s="10"/>
      <c r="R775" s="10"/>
    </row>
    <row r="776" spans="17:18" ht="15.75" customHeight="1">
      <c r="Q776" s="10"/>
      <c r="R776" s="10"/>
    </row>
    <row r="777" spans="17:18" ht="15.75" customHeight="1">
      <c r="Q777" s="10"/>
      <c r="R777" s="10"/>
    </row>
    <row r="778" spans="17:18" ht="15.75" customHeight="1">
      <c r="Q778" s="10"/>
      <c r="R778" s="10"/>
    </row>
    <row r="779" spans="17:18" ht="15.75" customHeight="1">
      <c r="Q779" s="10"/>
      <c r="R779" s="10"/>
    </row>
    <row r="780" spans="17:18" ht="15.75" customHeight="1">
      <c r="Q780" s="10"/>
      <c r="R780" s="10"/>
    </row>
    <row r="781" spans="17:18" ht="15.75" customHeight="1">
      <c r="Q781" s="10"/>
      <c r="R781" s="10"/>
    </row>
    <row r="782" spans="17:18" ht="15.75" customHeight="1">
      <c r="Q782" s="10"/>
      <c r="R782" s="10"/>
    </row>
    <row r="783" spans="17:18" ht="15.75" customHeight="1">
      <c r="Q783" s="10"/>
      <c r="R783" s="10"/>
    </row>
    <row r="784" spans="17:18" ht="15.75" customHeight="1">
      <c r="Q784" s="10"/>
      <c r="R784" s="10"/>
    </row>
    <row r="785" spans="17:18" ht="15.75" customHeight="1">
      <c r="Q785" s="10"/>
      <c r="R785" s="10"/>
    </row>
    <row r="786" spans="17:18" ht="15.75" customHeight="1">
      <c r="Q786" s="10"/>
      <c r="R786" s="10"/>
    </row>
    <row r="787" spans="17:18" ht="15.75" customHeight="1">
      <c r="Q787" s="10"/>
      <c r="R787" s="10"/>
    </row>
    <row r="788" spans="17:18" ht="15.75" customHeight="1">
      <c r="Q788" s="10"/>
      <c r="R788" s="10"/>
    </row>
    <row r="789" spans="17:18" ht="15.75" customHeight="1">
      <c r="Q789" s="10"/>
      <c r="R789" s="10"/>
    </row>
    <row r="790" spans="17:18" ht="15.75" customHeight="1">
      <c r="Q790" s="10"/>
      <c r="R790" s="10"/>
    </row>
    <row r="791" spans="17:18" ht="15.75" customHeight="1">
      <c r="Q791" s="10"/>
      <c r="R791" s="10"/>
    </row>
    <row r="792" spans="17:18" ht="15.75" customHeight="1">
      <c r="Q792" s="10"/>
      <c r="R792" s="10"/>
    </row>
    <row r="793" spans="17:18" ht="15.75" customHeight="1">
      <c r="Q793" s="10"/>
      <c r="R793" s="10"/>
    </row>
    <row r="794" spans="17:18" ht="15.75" customHeight="1">
      <c r="Q794" s="10"/>
      <c r="R794" s="10"/>
    </row>
    <row r="795" spans="17:18" ht="15.75" customHeight="1">
      <c r="Q795" s="10"/>
      <c r="R795" s="10"/>
    </row>
    <row r="796" spans="17:18" ht="15.75" customHeight="1">
      <c r="Q796" s="10"/>
      <c r="R796" s="10"/>
    </row>
    <row r="797" spans="17:18" ht="15.75" customHeight="1">
      <c r="Q797" s="10"/>
      <c r="R797" s="10"/>
    </row>
    <row r="798" spans="17:18" ht="15.75" customHeight="1">
      <c r="Q798" s="10"/>
      <c r="R798" s="10"/>
    </row>
    <row r="799" spans="17:18" ht="15.75" customHeight="1">
      <c r="Q799" s="10"/>
      <c r="R799" s="10"/>
    </row>
    <row r="800" spans="17:18" ht="15.75" customHeight="1">
      <c r="Q800" s="10"/>
      <c r="R800" s="10"/>
    </row>
    <row r="801" spans="17:18" ht="15.75" customHeight="1">
      <c r="Q801" s="10"/>
      <c r="R801" s="10"/>
    </row>
    <row r="802" spans="17:18" ht="15.75" customHeight="1">
      <c r="Q802" s="10"/>
      <c r="R802" s="10"/>
    </row>
    <row r="803" spans="17:18" ht="15.75" customHeight="1">
      <c r="Q803" s="10"/>
      <c r="R803" s="10"/>
    </row>
    <row r="804" spans="17:18" ht="15.75" customHeight="1">
      <c r="Q804" s="10"/>
      <c r="R804" s="10"/>
    </row>
    <row r="805" spans="17:18" ht="15.75" customHeight="1">
      <c r="Q805" s="10"/>
      <c r="R805" s="10"/>
    </row>
    <row r="806" spans="17:18" ht="15.75" customHeight="1">
      <c r="Q806" s="10"/>
      <c r="R806" s="10"/>
    </row>
    <row r="807" spans="17:18" ht="15.75" customHeight="1">
      <c r="Q807" s="10"/>
      <c r="R807" s="10"/>
    </row>
    <row r="808" spans="17:18" ht="15.75" customHeight="1">
      <c r="Q808" s="10"/>
      <c r="R808" s="10"/>
    </row>
    <row r="809" spans="17:18" ht="15.75" customHeight="1">
      <c r="Q809" s="10"/>
      <c r="R809" s="10"/>
    </row>
    <row r="810" spans="17:18" ht="15.75" customHeight="1">
      <c r="Q810" s="10"/>
      <c r="R810" s="10"/>
    </row>
    <row r="811" spans="17:18" ht="15.75" customHeight="1">
      <c r="Q811" s="10"/>
      <c r="R811" s="10"/>
    </row>
    <row r="812" spans="17:18" ht="15.75" customHeight="1">
      <c r="Q812" s="10"/>
      <c r="R812" s="10"/>
    </row>
    <row r="813" spans="17:18" ht="15.75" customHeight="1">
      <c r="Q813" s="10"/>
      <c r="R813" s="10"/>
    </row>
    <row r="814" spans="17:18" ht="15.75" customHeight="1">
      <c r="Q814" s="10"/>
      <c r="R814" s="10"/>
    </row>
    <row r="815" spans="17:18" ht="15.75" customHeight="1">
      <c r="Q815" s="10"/>
      <c r="R815" s="10"/>
    </row>
    <row r="816" spans="17:18" ht="15.75" customHeight="1">
      <c r="Q816" s="10"/>
      <c r="R816" s="10"/>
    </row>
    <row r="817" spans="17:18" ht="15.75" customHeight="1">
      <c r="Q817" s="10"/>
      <c r="R817" s="10"/>
    </row>
    <row r="818" spans="17:18" ht="15.75" customHeight="1">
      <c r="Q818" s="10"/>
      <c r="R818" s="10"/>
    </row>
    <row r="819" spans="17:18" ht="15.75" customHeight="1">
      <c r="Q819" s="10"/>
      <c r="R819" s="10"/>
    </row>
    <row r="820" spans="17:18" ht="15.75" customHeight="1">
      <c r="Q820" s="10"/>
      <c r="R820" s="10"/>
    </row>
    <row r="821" spans="17:18" ht="15.75" customHeight="1">
      <c r="Q821" s="10"/>
      <c r="R821" s="10"/>
    </row>
    <row r="822" spans="17:18" ht="15.75" customHeight="1">
      <c r="Q822" s="10"/>
      <c r="R822" s="10"/>
    </row>
    <row r="823" spans="17:18" ht="15.75" customHeight="1">
      <c r="Q823" s="10"/>
      <c r="R823" s="10"/>
    </row>
    <row r="824" spans="17:18" ht="15.75" customHeight="1">
      <c r="Q824" s="10"/>
      <c r="R824" s="10"/>
    </row>
    <row r="825" spans="17:18" ht="15.75" customHeight="1">
      <c r="Q825" s="10"/>
      <c r="R825" s="10"/>
    </row>
    <row r="826" spans="17:18" ht="15.75" customHeight="1">
      <c r="Q826" s="10"/>
      <c r="R826" s="10"/>
    </row>
    <row r="827" spans="17:18" ht="15.75" customHeight="1">
      <c r="Q827" s="10"/>
      <c r="R827" s="10"/>
    </row>
    <row r="828" spans="17:18" ht="15.75" customHeight="1">
      <c r="Q828" s="10"/>
      <c r="R828" s="10"/>
    </row>
    <row r="829" spans="17:18" ht="15.75" customHeight="1">
      <c r="Q829" s="10"/>
      <c r="R829" s="10"/>
    </row>
    <row r="830" spans="17:18" ht="15.75" customHeight="1">
      <c r="Q830" s="10"/>
      <c r="R830" s="10"/>
    </row>
    <row r="831" spans="17:18" ht="15.75" customHeight="1">
      <c r="Q831" s="10"/>
      <c r="R831" s="10"/>
    </row>
    <row r="832" spans="17:18" ht="15.75" customHeight="1">
      <c r="Q832" s="10"/>
      <c r="R832" s="10"/>
    </row>
    <row r="833" spans="17:18" ht="15.75" customHeight="1">
      <c r="Q833" s="10"/>
      <c r="R833" s="10"/>
    </row>
    <row r="834" spans="17:18" ht="15.75" customHeight="1">
      <c r="Q834" s="10"/>
      <c r="R834" s="10"/>
    </row>
    <row r="835" spans="17:18" ht="15.75" customHeight="1">
      <c r="Q835" s="10"/>
      <c r="R835" s="10"/>
    </row>
    <row r="836" spans="17:18" ht="15.75" customHeight="1">
      <c r="Q836" s="10"/>
      <c r="R836" s="10"/>
    </row>
    <row r="837" spans="17:18" ht="15.75" customHeight="1">
      <c r="Q837" s="10"/>
      <c r="R837" s="10"/>
    </row>
    <row r="838" spans="17:18" ht="15.75" customHeight="1">
      <c r="Q838" s="10"/>
      <c r="R838" s="10"/>
    </row>
    <row r="839" spans="17:18" ht="15.75" customHeight="1">
      <c r="Q839" s="10"/>
      <c r="R839" s="10"/>
    </row>
    <row r="840" spans="17:18" ht="15.75" customHeight="1">
      <c r="Q840" s="10"/>
      <c r="R840" s="10"/>
    </row>
    <row r="841" spans="17:18" ht="15.75" customHeight="1">
      <c r="Q841" s="10"/>
      <c r="R841" s="10"/>
    </row>
    <row r="842" spans="17:18" ht="15.75" customHeight="1">
      <c r="Q842" s="10"/>
      <c r="R842" s="10"/>
    </row>
    <row r="843" spans="17:18" ht="15.75" customHeight="1">
      <c r="Q843" s="10"/>
      <c r="R843" s="10"/>
    </row>
    <row r="844" spans="17:18" ht="15.75" customHeight="1">
      <c r="Q844" s="10"/>
      <c r="R844" s="10"/>
    </row>
    <row r="845" spans="17:18" ht="15.75" customHeight="1">
      <c r="Q845" s="10"/>
      <c r="R845" s="10"/>
    </row>
    <row r="846" spans="17:18" ht="15.75" customHeight="1">
      <c r="Q846" s="10"/>
      <c r="R846" s="10"/>
    </row>
    <row r="847" spans="17:18" ht="15.75" customHeight="1">
      <c r="Q847" s="10"/>
      <c r="R847" s="10"/>
    </row>
    <row r="848" spans="17:18" ht="15.75" customHeight="1">
      <c r="Q848" s="10"/>
      <c r="R848" s="10"/>
    </row>
    <row r="849" spans="17:18" ht="15.75" customHeight="1">
      <c r="Q849" s="10"/>
      <c r="R849" s="10"/>
    </row>
    <row r="850" spans="17:18" ht="15.75" customHeight="1">
      <c r="Q850" s="10"/>
      <c r="R850" s="10"/>
    </row>
    <row r="851" spans="17:18" ht="15.75" customHeight="1">
      <c r="Q851" s="10"/>
      <c r="R851" s="10"/>
    </row>
    <row r="852" spans="17:18" ht="15.75" customHeight="1">
      <c r="Q852" s="10"/>
      <c r="R852" s="10"/>
    </row>
    <row r="853" spans="17:18" ht="15.75" customHeight="1">
      <c r="Q853" s="10"/>
      <c r="R853" s="10"/>
    </row>
    <row r="854" spans="17:18" ht="15.75" customHeight="1">
      <c r="Q854" s="10"/>
      <c r="R854" s="10"/>
    </row>
    <row r="855" spans="17:18" ht="15.75" customHeight="1">
      <c r="Q855" s="10"/>
      <c r="R855" s="10"/>
    </row>
    <row r="856" spans="17:18" ht="15.75" customHeight="1">
      <c r="Q856" s="10"/>
      <c r="R856" s="10"/>
    </row>
    <row r="857" spans="17:18" ht="15.75" customHeight="1">
      <c r="Q857" s="10"/>
      <c r="R857" s="10"/>
    </row>
    <row r="858" spans="17:18" ht="15.75" customHeight="1">
      <c r="Q858" s="10"/>
      <c r="R858" s="10"/>
    </row>
    <row r="859" spans="17:18" ht="15.75" customHeight="1">
      <c r="Q859" s="10"/>
      <c r="R859" s="10"/>
    </row>
    <row r="860" spans="17:18" ht="15.75" customHeight="1">
      <c r="Q860" s="10"/>
      <c r="R860" s="10"/>
    </row>
    <row r="861" spans="17:18" ht="15.75" customHeight="1">
      <c r="Q861" s="10"/>
      <c r="R861" s="10"/>
    </row>
    <row r="862" spans="17:18" ht="15.75" customHeight="1">
      <c r="Q862" s="10"/>
      <c r="R862" s="10"/>
    </row>
    <row r="863" spans="17:18" ht="15.75" customHeight="1">
      <c r="Q863" s="10"/>
      <c r="R863" s="10"/>
    </row>
    <row r="864" spans="17:18" ht="15.75" customHeight="1">
      <c r="Q864" s="10"/>
      <c r="R864" s="10"/>
    </row>
    <row r="865" spans="17:18" ht="15.75" customHeight="1">
      <c r="Q865" s="10"/>
      <c r="R865" s="10"/>
    </row>
    <row r="866" spans="17:18" ht="15.75" customHeight="1">
      <c r="Q866" s="10"/>
      <c r="R866" s="10"/>
    </row>
    <row r="867" spans="17:18" ht="15.75" customHeight="1">
      <c r="Q867" s="10"/>
      <c r="R867" s="10"/>
    </row>
    <row r="868" spans="17:18" ht="15.75" customHeight="1">
      <c r="Q868" s="10"/>
      <c r="R868" s="10"/>
    </row>
    <row r="869" spans="17:18" ht="15.75" customHeight="1">
      <c r="Q869" s="10"/>
      <c r="R869" s="10"/>
    </row>
    <row r="870" spans="17:18" ht="15.75" customHeight="1">
      <c r="Q870" s="10"/>
      <c r="R870" s="10"/>
    </row>
    <row r="871" spans="17:18" ht="15.75" customHeight="1">
      <c r="Q871" s="10"/>
      <c r="R871" s="10"/>
    </row>
    <row r="872" spans="17:18" ht="15.75" customHeight="1">
      <c r="Q872" s="10"/>
      <c r="R872" s="10"/>
    </row>
    <row r="873" spans="17:18" ht="15.75" customHeight="1">
      <c r="Q873" s="10"/>
      <c r="R873" s="10"/>
    </row>
    <row r="874" spans="17:18" ht="15.75" customHeight="1">
      <c r="Q874" s="10"/>
      <c r="R874" s="10"/>
    </row>
    <row r="875" spans="17:18" ht="15.75" customHeight="1">
      <c r="Q875" s="10"/>
      <c r="R875" s="10"/>
    </row>
    <row r="876" spans="17:18" ht="15.75" customHeight="1">
      <c r="Q876" s="10"/>
      <c r="R876" s="10"/>
    </row>
    <row r="877" spans="17:18" ht="15.75" customHeight="1">
      <c r="Q877" s="10"/>
      <c r="R877" s="10"/>
    </row>
    <row r="878" spans="17:18" ht="15.75" customHeight="1">
      <c r="Q878" s="10"/>
      <c r="R878" s="10"/>
    </row>
    <row r="879" spans="17:18" ht="15.75" customHeight="1">
      <c r="Q879" s="10"/>
      <c r="R879" s="10"/>
    </row>
    <row r="880" spans="17:18" ht="15.75" customHeight="1">
      <c r="Q880" s="10"/>
      <c r="R880" s="10"/>
    </row>
    <row r="881" spans="17:18" ht="15.75" customHeight="1">
      <c r="Q881" s="10"/>
      <c r="R881" s="10"/>
    </row>
    <row r="882" spans="17:18" ht="15.75" customHeight="1">
      <c r="Q882" s="10"/>
      <c r="R882" s="10"/>
    </row>
    <row r="883" spans="17:18" ht="15.75" customHeight="1">
      <c r="Q883" s="10"/>
      <c r="R883" s="10"/>
    </row>
    <row r="884" spans="17:18" ht="15.75" customHeight="1">
      <c r="Q884" s="10"/>
      <c r="R884" s="10"/>
    </row>
    <row r="885" spans="17:18" ht="15.75" customHeight="1">
      <c r="Q885" s="10"/>
      <c r="R885" s="10"/>
    </row>
    <row r="886" spans="17:18" ht="15.75" customHeight="1">
      <c r="Q886" s="10"/>
      <c r="R886" s="10"/>
    </row>
    <row r="887" spans="17:18" ht="15.75" customHeight="1">
      <c r="Q887" s="10"/>
      <c r="R887" s="10"/>
    </row>
    <row r="888" spans="17:18" ht="15.75" customHeight="1">
      <c r="Q888" s="10"/>
      <c r="R888" s="10"/>
    </row>
    <row r="889" spans="17:18" ht="15.75" customHeight="1">
      <c r="Q889" s="10"/>
      <c r="R889" s="10"/>
    </row>
    <row r="890" spans="17:18" ht="15.75" customHeight="1">
      <c r="Q890" s="10"/>
      <c r="R890" s="10"/>
    </row>
    <row r="891" spans="17:18" ht="15.75" customHeight="1">
      <c r="Q891" s="10"/>
      <c r="R891" s="10"/>
    </row>
    <row r="892" spans="17:18" ht="15.75" customHeight="1">
      <c r="Q892" s="10"/>
      <c r="R892" s="10"/>
    </row>
    <row r="893" spans="17:18" ht="15.75" customHeight="1">
      <c r="Q893" s="10"/>
      <c r="R893" s="10"/>
    </row>
    <row r="894" spans="17:18" ht="15.75" customHeight="1">
      <c r="Q894" s="10"/>
      <c r="R894" s="10"/>
    </row>
    <row r="895" spans="17:18" ht="15.75" customHeight="1">
      <c r="Q895" s="10"/>
      <c r="R895" s="10"/>
    </row>
    <row r="896" spans="17:18" ht="15.75" customHeight="1">
      <c r="Q896" s="10"/>
      <c r="R896" s="10"/>
    </row>
    <row r="897" spans="17:18" ht="15.75" customHeight="1">
      <c r="Q897" s="10"/>
      <c r="R897" s="10"/>
    </row>
    <row r="898" spans="17:18" ht="15.75" customHeight="1">
      <c r="Q898" s="10"/>
      <c r="R898" s="10"/>
    </row>
    <row r="899" spans="17:18" ht="15.75" customHeight="1">
      <c r="Q899" s="10"/>
      <c r="R899" s="10"/>
    </row>
    <row r="900" spans="17:18" ht="15.75" customHeight="1">
      <c r="Q900" s="10"/>
      <c r="R900" s="10"/>
    </row>
    <row r="901" spans="17:18" ht="15.75" customHeight="1">
      <c r="Q901" s="10"/>
      <c r="R901" s="10"/>
    </row>
    <row r="902" spans="17:18" ht="15.75" customHeight="1">
      <c r="Q902" s="10"/>
      <c r="R902" s="10"/>
    </row>
    <row r="903" spans="17:18" ht="15.75" customHeight="1">
      <c r="Q903" s="10"/>
      <c r="R903" s="10"/>
    </row>
    <row r="904" spans="17:18" ht="15.75" customHeight="1">
      <c r="Q904" s="10"/>
      <c r="R904" s="10"/>
    </row>
    <row r="905" spans="17:18" ht="15.75" customHeight="1">
      <c r="Q905" s="10"/>
      <c r="R905" s="10"/>
    </row>
    <row r="906" spans="17:18" ht="15.75" customHeight="1">
      <c r="Q906" s="10"/>
      <c r="R906" s="10"/>
    </row>
    <row r="907" spans="17:18" ht="15.75" customHeight="1">
      <c r="Q907" s="10"/>
      <c r="R907" s="10"/>
    </row>
    <row r="908" spans="17:18" ht="15.75" customHeight="1">
      <c r="Q908" s="10"/>
      <c r="R908" s="10"/>
    </row>
    <row r="909" spans="17:18" ht="15.75" customHeight="1">
      <c r="Q909" s="10"/>
      <c r="R909" s="10"/>
    </row>
    <row r="910" spans="17:18" ht="15.75" customHeight="1">
      <c r="Q910" s="10"/>
      <c r="R910" s="10"/>
    </row>
    <row r="911" spans="17:18" ht="15.75" customHeight="1">
      <c r="Q911" s="10"/>
      <c r="R911" s="10"/>
    </row>
    <row r="912" spans="17:18" ht="15.75" customHeight="1">
      <c r="Q912" s="10"/>
      <c r="R912" s="10"/>
    </row>
    <row r="913" spans="17:18" ht="15.75" customHeight="1">
      <c r="Q913" s="10"/>
      <c r="R913" s="10"/>
    </row>
    <row r="914" spans="17:18" ht="15.75" customHeight="1">
      <c r="Q914" s="10"/>
      <c r="R914" s="10"/>
    </row>
    <row r="915" spans="17:18" ht="15.75" customHeight="1">
      <c r="Q915" s="10"/>
      <c r="R915" s="10"/>
    </row>
    <row r="916" spans="17:18" ht="15.75" customHeight="1">
      <c r="Q916" s="10"/>
      <c r="R916" s="10"/>
    </row>
    <row r="917" spans="17:18" ht="15.75" customHeight="1">
      <c r="Q917" s="10"/>
      <c r="R917" s="10"/>
    </row>
    <row r="918" spans="17:18" ht="15.75" customHeight="1">
      <c r="Q918" s="10"/>
      <c r="R918" s="10"/>
    </row>
    <row r="919" spans="17:18" ht="15.75" customHeight="1">
      <c r="Q919" s="10"/>
      <c r="R919" s="10"/>
    </row>
    <row r="920" spans="17:18" ht="15.75" customHeight="1">
      <c r="Q920" s="10"/>
      <c r="R920" s="10"/>
    </row>
    <row r="921" spans="17:18" ht="15.75" customHeight="1">
      <c r="Q921" s="10"/>
      <c r="R921" s="10"/>
    </row>
    <row r="922" spans="17:18" ht="15.75" customHeight="1">
      <c r="Q922" s="10"/>
      <c r="R922" s="10"/>
    </row>
    <row r="923" spans="17:18" ht="15.75" customHeight="1">
      <c r="Q923" s="10"/>
      <c r="R923" s="10"/>
    </row>
    <row r="924" spans="17:18" ht="15.75" customHeight="1">
      <c r="Q924" s="10"/>
      <c r="R924" s="10"/>
    </row>
    <row r="925" spans="17:18" ht="15.75" customHeight="1">
      <c r="Q925" s="10"/>
      <c r="R925" s="10"/>
    </row>
    <row r="926" spans="17:18" ht="15.75" customHeight="1">
      <c r="Q926" s="10"/>
      <c r="R926" s="10"/>
    </row>
    <row r="927" spans="17:18" ht="15.75" customHeight="1">
      <c r="Q927" s="10"/>
      <c r="R927" s="10"/>
    </row>
    <row r="928" spans="17:18" ht="15.75" customHeight="1">
      <c r="Q928" s="10"/>
      <c r="R928" s="10"/>
    </row>
    <row r="929" spans="17:18" ht="15.75" customHeight="1">
      <c r="Q929" s="10"/>
      <c r="R929" s="10"/>
    </row>
    <row r="930" spans="17:18" ht="15.75" customHeight="1">
      <c r="Q930" s="10"/>
      <c r="R930" s="10"/>
    </row>
    <row r="931" spans="17:18" ht="15.75" customHeight="1">
      <c r="Q931" s="10"/>
      <c r="R931" s="10"/>
    </row>
    <row r="932" spans="17:18" ht="15.75" customHeight="1">
      <c r="Q932" s="10"/>
      <c r="R932" s="10"/>
    </row>
    <row r="933" spans="17:18" ht="15.75" customHeight="1">
      <c r="Q933" s="10"/>
      <c r="R933" s="10"/>
    </row>
    <row r="934" spans="17:18" ht="15.75" customHeight="1">
      <c r="Q934" s="10"/>
      <c r="R934" s="10"/>
    </row>
    <row r="935" spans="17:18" ht="15.75" customHeight="1">
      <c r="Q935" s="10"/>
      <c r="R935" s="10"/>
    </row>
    <row r="936" spans="17:18" ht="15.75" customHeight="1">
      <c r="Q936" s="10"/>
      <c r="R936" s="10"/>
    </row>
    <row r="937" spans="17:18" ht="15.75" customHeight="1">
      <c r="Q937" s="10"/>
      <c r="R937" s="10"/>
    </row>
    <row r="938" spans="17:18" ht="15.75" customHeight="1">
      <c r="Q938" s="10"/>
      <c r="R938" s="10"/>
    </row>
    <row r="939" spans="17:18" ht="15.75" customHeight="1">
      <c r="Q939" s="10"/>
      <c r="R939" s="10"/>
    </row>
    <row r="940" spans="17:18" ht="15.75" customHeight="1">
      <c r="Q940" s="10"/>
      <c r="R940" s="10"/>
    </row>
    <row r="941" spans="17:18" ht="15.75" customHeight="1">
      <c r="Q941" s="10"/>
      <c r="R941" s="10"/>
    </row>
    <row r="942" spans="17:18" ht="15.75" customHeight="1">
      <c r="Q942" s="10"/>
      <c r="R942" s="10"/>
    </row>
    <row r="943" spans="17:18" ht="15.75" customHeight="1">
      <c r="Q943" s="10"/>
      <c r="R943" s="10"/>
    </row>
    <row r="944" spans="17:18" ht="15.75" customHeight="1">
      <c r="Q944" s="10"/>
      <c r="R944" s="10"/>
    </row>
    <row r="945" spans="17:18" ht="15.75" customHeight="1">
      <c r="Q945" s="10"/>
      <c r="R945" s="10"/>
    </row>
    <row r="946" spans="17:18" ht="15.75" customHeight="1">
      <c r="Q946" s="10"/>
      <c r="R946" s="10"/>
    </row>
    <row r="947" spans="17:18" ht="15.75" customHeight="1">
      <c r="Q947" s="10"/>
      <c r="R947" s="10"/>
    </row>
    <row r="948" spans="17:18" ht="15.75" customHeight="1">
      <c r="Q948" s="10"/>
      <c r="R948" s="10"/>
    </row>
    <row r="949" spans="17:18" ht="15.75" customHeight="1">
      <c r="Q949" s="10"/>
      <c r="R949" s="10"/>
    </row>
    <row r="950" spans="17:18" ht="15.75" customHeight="1">
      <c r="Q950" s="10"/>
      <c r="R950" s="10"/>
    </row>
    <row r="951" spans="17:18" ht="15.75" customHeight="1">
      <c r="Q951" s="10"/>
      <c r="R951" s="10"/>
    </row>
    <row r="952" spans="17:18" ht="15.75" customHeight="1">
      <c r="Q952" s="10"/>
      <c r="R952" s="10"/>
    </row>
    <row r="953" spans="17:18" ht="15.75" customHeight="1">
      <c r="Q953" s="10"/>
      <c r="R953" s="10"/>
    </row>
    <row r="954" spans="17:18" ht="15.75" customHeight="1">
      <c r="Q954" s="10"/>
      <c r="R954" s="10"/>
    </row>
    <row r="955" spans="17:18" ht="15.75" customHeight="1">
      <c r="Q955" s="10"/>
      <c r="R955" s="10"/>
    </row>
    <row r="956" spans="17:18" ht="15.75" customHeight="1">
      <c r="Q956" s="10"/>
      <c r="R956" s="10"/>
    </row>
    <row r="957" spans="17:18" ht="15.75" customHeight="1">
      <c r="Q957" s="10"/>
      <c r="R957" s="10"/>
    </row>
    <row r="958" spans="17:18" ht="15.75" customHeight="1">
      <c r="Q958" s="10"/>
      <c r="R958" s="10"/>
    </row>
    <row r="959" spans="17:18" ht="15.75" customHeight="1">
      <c r="Q959" s="10"/>
      <c r="R959" s="10"/>
    </row>
    <row r="960" spans="17:18" ht="15.75" customHeight="1">
      <c r="Q960" s="10"/>
      <c r="R960" s="10"/>
    </row>
    <row r="961" spans="17:18" ht="15.75" customHeight="1">
      <c r="Q961" s="10"/>
      <c r="R961" s="10"/>
    </row>
    <row r="962" spans="17:18" ht="15.75" customHeight="1">
      <c r="Q962" s="10"/>
      <c r="R962" s="10"/>
    </row>
    <row r="963" spans="17:18" ht="15.75" customHeight="1">
      <c r="Q963" s="10"/>
      <c r="R963" s="10"/>
    </row>
    <row r="964" spans="17:18" ht="15.75" customHeight="1">
      <c r="Q964" s="10"/>
      <c r="R964" s="10"/>
    </row>
    <row r="965" spans="17:18" ht="15.75" customHeight="1">
      <c r="Q965" s="10"/>
      <c r="R965" s="10"/>
    </row>
    <row r="966" spans="17:18" ht="15.75" customHeight="1">
      <c r="Q966" s="10"/>
      <c r="R966" s="10"/>
    </row>
    <row r="967" spans="17:18" ht="15.75" customHeight="1">
      <c r="Q967" s="10"/>
      <c r="R967" s="10"/>
    </row>
    <row r="968" spans="17:18" ht="15.75" customHeight="1">
      <c r="Q968" s="10"/>
      <c r="R968" s="10"/>
    </row>
    <row r="969" spans="17:18" ht="15.75" customHeight="1">
      <c r="Q969" s="10"/>
      <c r="R969" s="10"/>
    </row>
    <row r="970" spans="17:18" ht="15.75" customHeight="1">
      <c r="Q970" s="10"/>
      <c r="R970" s="10"/>
    </row>
    <row r="971" spans="17:18" ht="15.75" customHeight="1">
      <c r="Q971" s="10"/>
      <c r="R971" s="10"/>
    </row>
    <row r="972" spans="17:18" ht="15.75" customHeight="1">
      <c r="Q972" s="10"/>
      <c r="R972" s="10"/>
    </row>
    <row r="973" spans="17:18" ht="15.75" customHeight="1">
      <c r="Q973" s="10"/>
      <c r="R973" s="10"/>
    </row>
    <row r="974" spans="17:18" ht="15.75" customHeight="1">
      <c r="Q974" s="10"/>
      <c r="R974" s="10"/>
    </row>
    <row r="975" spans="17:18" ht="15.75" customHeight="1">
      <c r="Q975" s="10"/>
      <c r="R975" s="10"/>
    </row>
    <row r="976" spans="17:18" ht="15.75" customHeight="1">
      <c r="Q976" s="10"/>
      <c r="R976" s="10"/>
    </row>
    <row r="977" spans="17:18" ht="15.75" customHeight="1">
      <c r="Q977" s="10"/>
      <c r="R977" s="10"/>
    </row>
    <row r="978" spans="17:18" ht="15.75" customHeight="1">
      <c r="Q978" s="10"/>
      <c r="R978" s="10"/>
    </row>
    <row r="979" spans="17:18" ht="15.75" customHeight="1">
      <c r="Q979" s="10"/>
      <c r="R979" s="10"/>
    </row>
    <row r="980" spans="17:18" ht="15.75" customHeight="1">
      <c r="Q980" s="10"/>
      <c r="R980" s="10"/>
    </row>
    <row r="981" spans="17:18" ht="15.75" customHeight="1">
      <c r="Q981" s="10"/>
      <c r="R981" s="10"/>
    </row>
    <row r="982" spans="17:18" ht="15.75" customHeight="1">
      <c r="Q982" s="10"/>
      <c r="R982" s="10"/>
    </row>
    <row r="983" spans="17:18" ht="15.75" customHeight="1">
      <c r="Q983" s="10"/>
      <c r="R983" s="10"/>
    </row>
    <row r="984" spans="17:18" ht="15.75" customHeight="1">
      <c r="Q984" s="10"/>
      <c r="R984" s="10"/>
    </row>
    <row r="985" spans="17:18" ht="15.75" customHeight="1">
      <c r="Q985" s="10"/>
      <c r="R985" s="10"/>
    </row>
    <row r="986" spans="17:18" ht="15.75" customHeight="1">
      <c r="Q986" s="10"/>
      <c r="R986" s="10"/>
    </row>
    <row r="987" spans="17:18" ht="15.75" customHeight="1">
      <c r="Q987" s="10"/>
      <c r="R987" s="10"/>
    </row>
    <row r="988" spans="17:18" ht="15.75" customHeight="1">
      <c r="Q988" s="10"/>
      <c r="R988" s="10"/>
    </row>
    <row r="989" spans="17:18" ht="15.75" customHeight="1">
      <c r="Q989" s="10"/>
      <c r="R989" s="10"/>
    </row>
    <row r="990" spans="17:18" ht="15.75" customHeight="1">
      <c r="Q990" s="10"/>
      <c r="R990" s="10"/>
    </row>
    <row r="991" spans="17:18" ht="15.75" customHeight="1">
      <c r="Q991" s="10"/>
      <c r="R991" s="10"/>
    </row>
    <row r="992" spans="17:18" ht="15.75" customHeight="1">
      <c r="Q992" s="10"/>
      <c r="R992" s="10"/>
    </row>
    <row r="993" spans="17:18" ht="15.75" customHeight="1">
      <c r="Q993" s="10"/>
      <c r="R993" s="10"/>
    </row>
    <row r="994" spans="17:18" ht="15.75" customHeight="1">
      <c r="Q994" s="10"/>
      <c r="R994" s="10"/>
    </row>
    <row r="995" spans="17:18" ht="15.75" customHeight="1">
      <c r="Q995" s="10"/>
      <c r="R995" s="10"/>
    </row>
    <row r="996" spans="17:18" ht="15.75" customHeight="1">
      <c r="Q996" s="10"/>
      <c r="R996" s="10"/>
    </row>
    <row r="997" spans="17:18" ht="15.75" customHeight="1">
      <c r="Q997" s="10"/>
      <c r="R997" s="10"/>
    </row>
    <row r="998" spans="17:18" ht="15.75" customHeight="1">
      <c r="Q998" s="10"/>
      <c r="R998" s="10"/>
    </row>
    <row r="999" spans="17:18" ht="15.75" customHeight="1">
      <c r="Q999" s="10"/>
      <c r="R999" s="10"/>
    </row>
    <row r="1000" spans="17:18" ht="15.75" customHeight="1">
      <c r="Q1000" s="10"/>
      <c r="R1000" s="10"/>
    </row>
  </sheetData>
  <mergeCells count="24">
    <mergeCell ref="AE10:AE14"/>
    <mergeCell ref="AF10:AF14"/>
    <mergeCell ref="AG10:AG14"/>
    <mergeCell ref="AH10:AH14"/>
    <mergeCell ref="AE16:AE17"/>
    <mergeCell ref="AF16:AF17"/>
    <mergeCell ref="AG16:AG17"/>
    <mergeCell ref="AH16:AH17"/>
    <mergeCell ref="A16:A17"/>
    <mergeCell ref="A1:H1"/>
    <mergeCell ref="I1:L1"/>
    <mergeCell ref="Y1:AH1"/>
    <mergeCell ref="U1:X1"/>
    <mergeCell ref="B2:C2"/>
    <mergeCell ref="A3:A9"/>
    <mergeCell ref="T3:T9"/>
    <mergeCell ref="T10:T14"/>
    <mergeCell ref="S3:S9"/>
    <mergeCell ref="S10:S14"/>
    <mergeCell ref="A10:A14"/>
    <mergeCell ref="AE3:AE9"/>
    <mergeCell ref="AF3:AF9"/>
    <mergeCell ref="AG3:AG9"/>
    <mergeCell ref="AH3:AH9"/>
  </mergeCells>
  <hyperlinks>
    <hyperlink ref="K3" r:id="rId1" xr:uid="{00000000-0004-0000-0300-000000000000}"/>
    <hyperlink ref="K5" r:id="rId2" xr:uid="{00000000-0004-0000-0300-000001000000}"/>
    <hyperlink ref="W6" r:id="rId3" xr:uid="{00000000-0004-0000-0300-000002000000}"/>
    <hyperlink ref="K7" r:id="rId4" xr:uid="{00000000-0004-0000-0300-000003000000}"/>
    <hyperlink ref="W7" r:id="rId5" xr:uid="{00000000-0004-0000-0300-000004000000}"/>
    <hyperlink ref="K9" r:id="rId6" xr:uid="{00000000-0004-0000-0300-000005000000}"/>
    <hyperlink ref="W11" r:id="rId7" xr:uid="{00000000-0004-0000-0300-000006000000}"/>
  </hyperlinks>
  <pageMargins left="0.7" right="0.7" top="0.75" bottom="0.75" header="0" footer="0"/>
  <pageSetup orientation="landscape" r:id="rId8"/>
  <headerFooter>
    <oddHeader>&amp;C&amp;A</oddHeader>
    <oddFooter>&amp;CPágina &amp;P</oddFooter>
  </headerFooter>
  <rowBreaks count="1" manualBreakCount="1">
    <brk id="18" man="1"/>
  </rowBreaks>
  <legacyDrawing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H1000"/>
  <sheetViews>
    <sheetView topLeftCell="Y1" zoomScale="80" zoomScaleNormal="80" workbookViewId="0">
      <selection activeCell="AE2" sqref="AE2:AF2"/>
    </sheetView>
  </sheetViews>
  <sheetFormatPr baseColWidth="10" defaultColWidth="14.3984375" defaultRowHeight="15" customHeight="1"/>
  <cols>
    <col min="1" max="1" width="18.86328125" customWidth="1"/>
    <col min="2" max="2" width="6.265625" customWidth="1"/>
    <col min="3" max="3" width="43.3984375" customWidth="1"/>
    <col min="4" max="4" width="23.59765625" customWidth="1"/>
    <col min="5" max="5" width="32.3984375" customWidth="1"/>
    <col min="6" max="6" width="38.3984375" customWidth="1"/>
    <col min="7" max="7" width="20.3984375" customWidth="1"/>
    <col min="8" max="8" width="19.3984375" customWidth="1"/>
    <col min="9" max="9" width="55.3984375" customWidth="1"/>
    <col min="10" max="10" width="26.73046875" customWidth="1"/>
    <col min="11" max="11" width="20" customWidth="1"/>
    <col min="12" max="12" width="16.86328125" customWidth="1"/>
    <col min="13" max="13" width="30.265625" customWidth="1"/>
    <col min="14" max="14" width="36.3984375" customWidth="1"/>
    <col min="15" max="15" width="11.59765625" customWidth="1"/>
    <col min="16" max="16" width="10" customWidth="1"/>
    <col min="17" max="17" width="15.3984375" customWidth="1"/>
    <col min="18" max="18" width="16.86328125" customWidth="1"/>
    <col min="19" max="19" width="21.3984375" customWidth="1"/>
    <col min="20" max="20" width="29.73046875" customWidth="1"/>
    <col min="21" max="21" width="42" customWidth="1"/>
    <col min="22" max="22" width="35" customWidth="1"/>
    <col min="23" max="23" width="31.3984375" customWidth="1"/>
    <col min="24" max="24" width="21.86328125" customWidth="1"/>
    <col min="25" max="25" width="30.59765625" customWidth="1"/>
    <col min="26" max="26" width="28" customWidth="1"/>
    <col min="27" max="27" width="16" customWidth="1"/>
    <col min="31" max="31" width="19.86328125" style="441" customWidth="1"/>
    <col min="32" max="32" width="21.73046875" style="441" customWidth="1"/>
    <col min="33" max="33" width="20.59765625" customWidth="1"/>
    <col min="34" max="34" width="18.1328125" customWidth="1"/>
  </cols>
  <sheetData>
    <row r="1" spans="1:34" ht="31.5" customHeight="1" thickBot="1">
      <c r="A1" s="621" t="s">
        <v>24</v>
      </c>
      <c r="B1" s="564"/>
      <c r="C1" s="564"/>
      <c r="D1" s="564"/>
      <c r="E1" s="564"/>
      <c r="F1" s="564"/>
      <c r="G1" s="564"/>
      <c r="H1" s="565"/>
      <c r="I1" s="566" t="s">
        <v>71</v>
      </c>
      <c r="J1" s="567"/>
      <c r="K1" s="567"/>
      <c r="L1" s="567"/>
      <c r="M1" s="44"/>
      <c r="N1" s="44"/>
      <c r="O1" s="44"/>
      <c r="P1" s="44"/>
      <c r="Q1" s="44"/>
      <c r="R1" s="44"/>
      <c r="S1" s="44"/>
      <c r="T1" s="44"/>
      <c r="U1" s="568" t="s">
        <v>72</v>
      </c>
      <c r="V1" s="569"/>
      <c r="W1" s="569"/>
      <c r="X1" s="570"/>
      <c r="Y1" s="575" t="s">
        <v>884</v>
      </c>
      <c r="Z1" s="576"/>
      <c r="AA1" s="576"/>
      <c r="AB1" s="576"/>
      <c r="AC1" s="576"/>
      <c r="AD1" s="576"/>
      <c r="AE1" s="576"/>
      <c r="AF1" s="576"/>
      <c r="AG1" s="576"/>
      <c r="AH1" s="577"/>
    </row>
    <row r="2" spans="1:34" ht="39.75" thickBot="1">
      <c r="A2" s="214" t="s">
        <v>232</v>
      </c>
      <c r="B2" s="622" t="s">
        <v>74</v>
      </c>
      <c r="C2" s="565"/>
      <c r="D2" s="214" t="s">
        <v>75</v>
      </c>
      <c r="E2" s="214" t="s">
        <v>76</v>
      </c>
      <c r="F2" s="214" t="s">
        <v>77</v>
      </c>
      <c r="G2" s="214" t="s">
        <v>78</v>
      </c>
      <c r="H2" s="214" t="s">
        <v>79</v>
      </c>
      <c r="I2" s="47" t="s">
        <v>80</v>
      </c>
      <c r="J2" s="47" t="s">
        <v>81</v>
      </c>
      <c r="K2" s="47" t="s">
        <v>82</v>
      </c>
      <c r="L2" s="47" t="s">
        <v>83</v>
      </c>
      <c r="M2" s="49" t="s">
        <v>84</v>
      </c>
      <c r="N2" s="49" t="s">
        <v>85</v>
      </c>
      <c r="O2" s="49" t="s">
        <v>86</v>
      </c>
      <c r="P2" s="49" t="s">
        <v>87</v>
      </c>
      <c r="Q2" s="49" t="s">
        <v>88</v>
      </c>
      <c r="R2" s="49" t="s">
        <v>89</v>
      </c>
      <c r="S2" s="49" t="s">
        <v>90</v>
      </c>
      <c r="T2" s="50" t="s">
        <v>91</v>
      </c>
      <c r="U2" s="123" t="s">
        <v>80</v>
      </c>
      <c r="V2" s="123" t="s">
        <v>81</v>
      </c>
      <c r="W2" s="123" t="s">
        <v>82</v>
      </c>
      <c r="X2" s="123" t="s">
        <v>83</v>
      </c>
      <c r="Y2" s="400" t="s">
        <v>84</v>
      </c>
      <c r="Z2" s="400" t="s">
        <v>85</v>
      </c>
      <c r="AA2" s="400" t="s">
        <v>86</v>
      </c>
      <c r="AB2" s="400" t="s">
        <v>87</v>
      </c>
      <c r="AC2" s="400" t="s">
        <v>88</v>
      </c>
      <c r="AD2" s="400" t="s">
        <v>89</v>
      </c>
      <c r="AE2" s="400" t="s">
        <v>987</v>
      </c>
      <c r="AF2" s="400" t="s">
        <v>90</v>
      </c>
      <c r="AG2" s="400" t="s">
        <v>90</v>
      </c>
      <c r="AH2" s="415" t="s">
        <v>883</v>
      </c>
    </row>
    <row r="3" spans="1:34" ht="50.25" hidden="1" customHeight="1">
      <c r="A3" s="623" t="s">
        <v>386</v>
      </c>
      <c r="B3" s="84" t="s">
        <v>387</v>
      </c>
      <c r="C3" s="215" t="s">
        <v>388</v>
      </c>
      <c r="D3" s="84" t="s">
        <v>389</v>
      </c>
      <c r="E3" s="84" t="s">
        <v>390</v>
      </c>
      <c r="F3" s="84"/>
      <c r="G3" s="84"/>
      <c r="H3" s="216" t="s">
        <v>391</v>
      </c>
      <c r="I3" s="44"/>
      <c r="J3" s="44"/>
      <c r="K3" s="44"/>
      <c r="L3" s="44"/>
      <c r="M3" s="44"/>
      <c r="N3" s="44"/>
      <c r="O3" s="44"/>
      <c r="P3" s="44"/>
      <c r="Q3" s="44"/>
      <c r="R3" s="44"/>
      <c r="S3" s="44"/>
      <c r="T3" s="44"/>
      <c r="U3" s="217"/>
      <c r="V3" s="217"/>
      <c r="W3" s="217"/>
      <c r="X3" s="217"/>
      <c r="Y3" s="44"/>
      <c r="Z3" s="44"/>
      <c r="AA3" s="44"/>
    </row>
    <row r="4" spans="1:34" ht="40.5" hidden="1" customHeight="1">
      <c r="A4" s="624"/>
      <c r="B4" s="84" t="s">
        <v>392</v>
      </c>
      <c r="C4" s="215" t="s">
        <v>393</v>
      </c>
      <c r="D4" s="84" t="s">
        <v>394</v>
      </c>
      <c r="E4" s="84" t="s">
        <v>395</v>
      </c>
      <c r="F4" s="84"/>
      <c r="G4" s="84"/>
      <c r="H4" s="216" t="s">
        <v>391</v>
      </c>
      <c r="I4" s="44"/>
      <c r="J4" s="44"/>
      <c r="K4" s="44"/>
      <c r="L4" s="44"/>
      <c r="M4" s="44"/>
      <c r="N4" s="44"/>
      <c r="O4" s="44"/>
      <c r="P4" s="44"/>
      <c r="Q4" s="44"/>
      <c r="R4" s="44"/>
      <c r="S4" s="44"/>
      <c r="T4" s="44"/>
      <c r="U4" s="217"/>
      <c r="V4" s="217"/>
      <c r="W4" s="217"/>
      <c r="X4" s="217"/>
      <c r="Y4" s="44"/>
      <c r="Z4" s="44"/>
      <c r="AA4" s="44"/>
    </row>
    <row r="5" spans="1:34" ht="48" hidden="1" customHeight="1">
      <c r="A5" s="625"/>
      <c r="B5" s="84" t="s">
        <v>396</v>
      </c>
      <c r="C5" s="215" t="s">
        <v>397</v>
      </c>
      <c r="D5" s="84" t="s">
        <v>398</v>
      </c>
      <c r="E5" s="84" t="s">
        <v>395</v>
      </c>
      <c r="F5" s="84"/>
      <c r="G5" s="84"/>
      <c r="H5" s="216" t="s">
        <v>399</v>
      </c>
      <c r="I5" s="44"/>
      <c r="J5" s="44"/>
      <c r="K5" s="44"/>
      <c r="L5" s="44"/>
      <c r="M5" s="44"/>
      <c r="N5" s="44"/>
      <c r="O5" s="44"/>
      <c r="P5" s="44"/>
      <c r="Q5" s="44"/>
      <c r="R5" s="44"/>
      <c r="S5" s="44"/>
      <c r="T5" s="44"/>
      <c r="U5" s="217"/>
      <c r="V5" s="217"/>
      <c r="W5" s="217"/>
      <c r="X5" s="217"/>
      <c r="Y5" s="44"/>
      <c r="Z5" s="44"/>
      <c r="AA5" s="44"/>
    </row>
    <row r="6" spans="1:34" ht="42.75" hidden="1" customHeight="1">
      <c r="A6" s="623" t="s">
        <v>400</v>
      </c>
      <c r="B6" s="84" t="s">
        <v>401</v>
      </c>
      <c r="C6" s="215" t="s">
        <v>402</v>
      </c>
      <c r="D6" s="84" t="s">
        <v>403</v>
      </c>
      <c r="E6" s="84" t="s">
        <v>395</v>
      </c>
      <c r="F6" s="84"/>
      <c r="G6" s="84"/>
      <c r="H6" s="216" t="s">
        <v>399</v>
      </c>
      <c r="I6" s="44"/>
      <c r="J6" s="44"/>
      <c r="K6" s="44"/>
      <c r="L6" s="44"/>
      <c r="M6" s="44"/>
      <c r="N6" s="44"/>
      <c r="O6" s="44"/>
      <c r="P6" s="44"/>
      <c r="Q6" s="44"/>
      <c r="R6" s="44"/>
      <c r="S6" s="44"/>
      <c r="T6" s="44"/>
      <c r="U6" s="217"/>
      <c r="V6" s="217"/>
      <c r="W6" s="217"/>
      <c r="X6" s="217"/>
      <c r="Y6" s="44"/>
      <c r="Z6" s="44"/>
      <c r="AA6" s="44"/>
    </row>
    <row r="7" spans="1:34" ht="50.25" hidden="1" customHeight="1">
      <c r="A7" s="624"/>
      <c r="B7" s="84" t="s">
        <v>404</v>
      </c>
      <c r="C7" s="215" t="s">
        <v>405</v>
      </c>
      <c r="D7" s="84" t="s">
        <v>406</v>
      </c>
      <c r="E7" s="84" t="s">
        <v>407</v>
      </c>
      <c r="F7" s="84"/>
      <c r="G7" s="84"/>
      <c r="H7" s="216"/>
      <c r="I7" s="44"/>
      <c r="J7" s="44"/>
      <c r="K7" s="44"/>
      <c r="L7" s="44"/>
      <c r="M7" s="44"/>
      <c r="N7" s="44"/>
      <c r="O7" s="44"/>
      <c r="P7" s="44"/>
      <c r="Q7" s="44"/>
      <c r="R7" s="44"/>
      <c r="S7" s="44"/>
      <c r="T7" s="44"/>
      <c r="U7" s="217"/>
      <c r="V7" s="217"/>
      <c r="W7" s="217"/>
      <c r="X7" s="217"/>
      <c r="Y7" s="44"/>
      <c r="Z7" s="44"/>
      <c r="AA7" s="44"/>
    </row>
    <row r="8" spans="1:34" ht="69.75" hidden="1" customHeight="1">
      <c r="A8" s="624"/>
      <c r="B8" s="84" t="s">
        <v>408</v>
      </c>
      <c r="C8" s="215" t="s">
        <v>409</v>
      </c>
      <c r="D8" s="84" t="s">
        <v>410</v>
      </c>
      <c r="E8" s="84" t="s">
        <v>395</v>
      </c>
      <c r="F8" s="84"/>
      <c r="G8" s="84"/>
      <c r="H8" s="216"/>
      <c r="I8" s="44"/>
      <c r="J8" s="44"/>
      <c r="K8" s="44"/>
      <c r="L8" s="44"/>
      <c r="M8" s="44"/>
      <c r="N8" s="44"/>
      <c r="O8" s="44"/>
      <c r="P8" s="44"/>
      <c r="Q8" s="44"/>
      <c r="R8" s="44"/>
      <c r="S8" s="44"/>
      <c r="T8" s="44"/>
      <c r="U8" s="217"/>
      <c r="V8" s="217"/>
      <c r="W8" s="217"/>
      <c r="X8" s="217"/>
      <c r="Y8" s="44"/>
      <c r="Z8" s="44"/>
      <c r="AA8" s="44"/>
    </row>
    <row r="9" spans="1:34" ht="44.25" hidden="1" customHeight="1">
      <c r="A9" s="624"/>
      <c r="B9" s="84" t="s">
        <v>411</v>
      </c>
      <c r="C9" s="215" t="s">
        <v>412</v>
      </c>
      <c r="D9" s="84" t="s">
        <v>413</v>
      </c>
      <c r="E9" s="84" t="s">
        <v>395</v>
      </c>
      <c r="F9" s="84"/>
      <c r="G9" s="84"/>
      <c r="H9" s="216"/>
      <c r="I9" s="44"/>
      <c r="J9" s="44"/>
      <c r="K9" s="44"/>
      <c r="L9" s="44"/>
      <c r="M9" s="44"/>
      <c r="N9" s="44"/>
      <c r="O9" s="44"/>
      <c r="P9" s="44"/>
      <c r="Q9" s="44"/>
      <c r="R9" s="44"/>
      <c r="S9" s="44"/>
      <c r="T9" s="44"/>
      <c r="U9" s="217"/>
      <c r="V9" s="217"/>
      <c r="W9" s="217"/>
      <c r="X9" s="217"/>
      <c r="Y9" s="44"/>
      <c r="Z9" s="44"/>
      <c r="AA9" s="44"/>
    </row>
    <row r="10" spans="1:34" ht="73.5" hidden="1" customHeight="1">
      <c r="A10" s="624"/>
      <c r="B10" s="84" t="s">
        <v>414</v>
      </c>
      <c r="C10" s="215" t="s">
        <v>415</v>
      </c>
      <c r="D10" s="84" t="s">
        <v>416</v>
      </c>
      <c r="E10" s="84" t="s">
        <v>395</v>
      </c>
      <c r="F10" s="84"/>
      <c r="G10" s="84"/>
      <c r="H10" s="216"/>
      <c r="I10" s="44"/>
      <c r="J10" s="44"/>
      <c r="K10" s="44"/>
      <c r="L10" s="44"/>
      <c r="M10" s="44"/>
      <c r="N10" s="44"/>
      <c r="O10" s="44"/>
      <c r="P10" s="44"/>
      <c r="Q10" s="44"/>
      <c r="R10" s="44"/>
      <c r="S10" s="44"/>
      <c r="T10" s="44"/>
      <c r="U10" s="217"/>
      <c r="V10" s="217"/>
      <c r="W10" s="217"/>
      <c r="X10" s="217"/>
      <c r="Y10" s="44"/>
      <c r="Z10" s="44"/>
      <c r="AA10" s="44"/>
    </row>
    <row r="11" spans="1:34" ht="65.25" hidden="1" customHeight="1">
      <c r="A11" s="624"/>
      <c r="B11" s="84" t="s">
        <v>417</v>
      </c>
      <c r="C11" s="215" t="s">
        <v>418</v>
      </c>
      <c r="D11" s="84" t="s">
        <v>419</v>
      </c>
      <c r="E11" s="84" t="s">
        <v>416</v>
      </c>
      <c r="F11" s="84"/>
      <c r="G11" s="84"/>
      <c r="H11" s="216"/>
      <c r="I11" s="44"/>
      <c r="J11" s="44"/>
      <c r="K11" s="44"/>
      <c r="L11" s="44"/>
      <c r="M11" s="44"/>
      <c r="N11" s="44"/>
      <c r="O11" s="44"/>
      <c r="P11" s="44"/>
      <c r="Q11" s="44"/>
      <c r="R11" s="44"/>
      <c r="S11" s="44"/>
      <c r="T11" s="44"/>
      <c r="U11" s="217"/>
      <c r="V11" s="217"/>
      <c r="W11" s="217"/>
      <c r="X11" s="217"/>
      <c r="Y11" s="44"/>
      <c r="Z11" s="44"/>
      <c r="AA11" s="44"/>
    </row>
    <row r="12" spans="1:34" ht="62.25" hidden="1" customHeight="1">
      <c r="A12" s="625"/>
      <c r="B12" s="218" t="s">
        <v>420</v>
      </c>
      <c r="C12" s="219" t="s">
        <v>421</v>
      </c>
      <c r="D12" s="218" t="s">
        <v>422</v>
      </c>
      <c r="E12" s="218" t="s">
        <v>423</v>
      </c>
      <c r="F12" s="218"/>
      <c r="G12" s="218"/>
      <c r="H12" s="220"/>
      <c r="I12" s="44"/>
      <c r="J12" s="44"/>
      <c r="K12" s="44"/>
      <c r="L12" s="44"/>
      <c r="M12" s="44"/>
      <c r="N12" s="44"/>
      <c r="O12" s="44"/>
      <c r="P12" s="44"/>
      <c r="Q12" s="44"/>
      <c r="R12" s="44"/>
      <c r="S12" s="44"/>
      <c r="T12" s="44"/>
      <c r="U12" s="217"/>
      <c r="V12" s="217"/>
      <c r="W12" s="217"/>
      <c r="X12" s="217"/>
      <c r="Y12" s="44"/>
      <c r="Z12" s="44"/>
      <c r="AA12" s="44"/>
    </row>
    <row r="13" spans="1:34" ht="194.25" customHeight="1" thickBot="1">
      <c r="A13" s="573" t="s">
        <v>424</v>
      </c>
      <c r="B13" s="96">
        <v>43466</v>
      </c>
      <c r="C13" s="97" t="s">
        <v>425</v>
      </c>
      <c r="D13" s="98" t="s">
        <v>426</v>
      </c>
      <c r="E13" s="98" t="s">
        <v>427</v>
      </c>
      <c r="F13" s="98" t="s">
        <v>428</v>
      </c>
      <c r="G13" s="98" t="s">
        <v>97</v>
      </c>
      <c r="H13" s="73">
        <v>43982</v>
      </c>
      <c r="I13" s="99" t="s">
        <v>429</v>
      </c>
      <c r="J13" s="73">
        <v>43802</v>
      </c>
      <c r="K13" s="221" t="s">
        <v>430</v>
      </c>
      <c r="L13" s="73" t="s">
        <v>431</v>
      </c>
      <c r="M13" s="75" t="s">
        <v>228</v>
      </c>
      <c r="N13" s="75" t="s">
        <v>432</v>
      </c>
      <c r="O13" s="95">
        <v>0</v>
      </c>
      <c r="P13" s="95">
        <v>0</v>
      </c>
      <c r="Q13" s="95">
        <f t="shared" ref="Q13:R13" si="0">+O13</f>
        <v>0</v>
      </c>
      <c r="R13" s="95">
        <f t="shared" si="0"/>
        <v>0</v>
      </c>
      <c r="S13" s="574">
        <f>+AVERAGE(R13:R16)</f>
        <v>0.29125000000000001</v>
      </c>
      <c r="T13" s="618">
        <f>+S13</f>
        <v>0.29125000000000001</v>
      </c>
      <c r="U13" s="99" t="s">
        <v>429</v>
      </c>
      <c r="V13" s="73">
        <v>43802</v>
      </c>
      <c r="W13" s="221" t="s">
        <v>430</v>
      </c>
      <c r="X13" s="227" t="s">
        <v>431</v>
      </c>
      <c r="Y13" s="402" t="s">
        <v>963</v>
      </c>
      <c r="Z13" s="466" t="s">
        <v>960</v>
      </c>
      <c r="AA13" s="405">
        <v>1</v>
      </c>
      <c r="AB13" s="406">
        <v>0</v>
      </c>
      <c r="AC13" s="408">
        <f t="shared" ref="AC13:AD15" si="1">+AA13+O13</f>
        <v>1</v>
      </c>
      <c r="AD13" s="408">
        <f t="shared" si="1"/>
        <v>0</v>
      </c>
      <c r="AE13" s="614">
        <f>+(AA13+AA14+AA15+AA16)/4</f>
        <v>0.83250000000000002</v>
      </c>
      <c r="AF13" s="614">
        <f>+(AB13+AB14+AB15+AB16)/4</f>
        <v>0.25</v>
      </c>
      <c r="AG13" s="614">
        <f>+(AC13+AC14+AC15+AC16)/4</f>
        <v>0.91500000000000004</v>
      </c>
      <c r="AH13" s="614">
        <f>+(AD13+AD14+AD15+AD16)/4</f>
        <v>0.29125000000000001</v>
      </c>
    </row>
    <row r="14" spans="1:34" ht="204.4" thickBot="1">
      <c r="A14" s="553"/>
      <c r="B14" s="101">
        <v>43862</v>
      </c>
      <c r="C14" s="81" t="s">
        <v>433</v>
      </c>
      <c r="D14" s="83" t="s">
        <v>434</v>
      </c>
      <c r="E14" s="83" t="s">
        <v>435</v>
      </c>
      <c r="F14" s="83" t="s">
        <v>436</v>
      </c>
      <c r="G14" s="84" t="s">
        <v>97</v>
      </c>
      <c r="H14" s="85">
        <v>44012</v>
      </c>
      <c r="I14" s="99" t="s">
        <v>429</v>
      </c>
      <c r="J14" s="73">
        <v>44012</v>
      </c>
      <c r="K14" s="221" t="s">
        <v>430</v>
      </c>
      <c r="L14" s="222">
        <v>0.5</v>
      </c>
      <c r="M14" s="75" t="s">
        <v>228</v>
      </c>
      <c r="N14" s="75" t="s">
        <v>432</v>
      </c>
      <c r="O14" s="95">
        <v>0</v>
      </c>
      <c r="P14" s="95">
        <v>0</v>
      </c>
      <c r="Q14" s="95">
        <f t="shared" ref="Q14:R14" si="2">+O14</f>
        <v>0</v>
      </c>
      <c r="R14" s="95">
        <f t="shared" si="2"/>
        <v>0</v>
      </c>
      <c r="S14" s="556"/>
      <c r="T14" s="619"/>
      <c r="U14" s="223" t="s">
        <v>437</v>
      </c>
      <c r="V14" s="73">
        <v>44070</v>
      </c>
      <c r="W14" s="223" t="s">
        <v>438</v>
      </c>
      <c r="X14" s="426">
        <v>1</v>
      </c>
      <c r="Y14" s="403" t="s">
        <v>962</v>
      </c>
      <c r="Z14" s="466" t="s">
        <v>961</v>
      </c>
      <c r="AA14" s="405">
        <v>1</v>
      </c>
      <c r="AB14" s="406">
        <v>0</v>
      </c>
      <c r="AC14" s="408">
        <f t="shared" si="1"/>
        <v>1</v>
      </c>
      <c r="AD14" s="408">
        <f t="shared" si="1"/>
        <v>0</v>
      </c>
      <c r="AE14" s="615"/>
      <c r="AF14" s="615"/>
      <c r="AG14" s="615"/>
      <c r="AH14" s="615"/>
    </row>
    <row r="15" spans="1:34" ht="102.4" thickBot="1">
      <c r="A15" s="553"/>
      <c r="B15" s="101">
        <v>43891</v>
      </c>
      <c r="C15" s="215" t="s">
        <v>439</v>
      </c>
      <c r="D15" s="84" t="s">
        <v>440</v>
      </c>
      <c r="E15" s="84" t="s">
        <v>42</v>
      </c>
      <c r="F15" s="84" t="s">
        <v>441</v>
      </c>
      <c r="G15" s="84" t="s">
        <v>442</v>
      </c>
      <c r="H15" s="224" t="s">
        <v>147</v>
      </c>
      <c r="I15" s="225" t="s">
        <v>443</v>
      </c>
      <c r="J15" s="99" t="s">
        <v>444</v>
      </c>
      <c r="K15" s="226" t="s">
        <v>445</v>
      </c>
      <c r="L15" s="227"/>
      <c r="M15" s="61" t="s">
        <v>446</v>
      </c>
      <c r="N15" s="75" t="s">
        <v>447</v>
      </c>
      <c r="O15" s="95">
        <v>0.33</v>
      </c>
      <c r="P15" s="228">
        <f>+O15/2</f>
        <v>0.16500000000000001</v>
      </c>
      <c r="Q15" s="95">
        <f t="shared" ref="Q15:R15" si="3">+O15</f>
        <v>0.33</v>
      </c>
      <c r="R15" s="95">
        <f t="shared" si="3"/>
        <v>0.16500000000000001</v>
      </c>
      <c r="S15" s="556"/>
      <c r="T15" s="619"/>
      <c r="U15" s="217"/>
      <c r="V15" s="217"/>
      <c r="W15" s="217"/>
      <c r="X15" s="427"/>
      <c r="Y15" s="431" t="s">
        <v>893</v>
      </c>
      <c r="Z15" s="431" t="s">
        <v>894</v>
      </c>
      <c r="AA15" s="405">
        <v>0.33</v>
      </c>
      <c r="AB15" s="406">
        <v>0</v>
      </c>
      <c r="AC15" s="408">
        <f t="shared" si="1"/>
        <v>0.66</v>
      </c>
      <c r="AD15" s="408">
        <f t="shared" si="1"/>
        <v>0.16500000000000001</v>
      </c>
      <c r="AE15" s="615"/>
      <c r="AF15" s="615"/>
      <c r="AG15" s="615"/>
      <c r="AH15" s="615"/>
    </row>
    <row r="16" spans="1:34" ht="140.65" customHeight="1" thickBot="1">
      <c r="A16" s="554"/>
      <c r="B16" s="109">
        <v>43922</v>
      </c>
      <c r="C16" s="87" t="s">
        <v>448</v>
      </c>
      <c r="D16" s="89" t="s">
        <v>449</v>
      </c>
      <c r="E16" s="89" t="s">
        <v>450</v>
      </c>
      <c r="F16" s="89" t="s">
        <v>451</v>
      </c>
      <c r="G16" s="88" t="s">
        <v>97</v>
      </c>
      <c r="H16" s="229" t="s">
        <v>452</v>
      </c>
      <c r="I16" s="99" t="s">
        <v>453</v>
      </c>
      <c r="J16" s="230">
        <v>43922</v>
      </c>
      <c r="K16" s="99" t="s">
        <v>454</v>
      </c>
      <c r="L16" s="73" t="s">
        <v>431</v>
      </c>
      <c r="M16" s="75" t="s">
        <v>455</v>
      </c>
      <c r="N16" s="75" t="s">
        <v>455</v>
      </c>
      <c r="O16" s="95">
        <v>1</v>
      </c>
      <c r="P16" s="95">
        <v>1</v>
      </c>
      <c r="Q16" s="95">
        <f t="shared" ref="Q16:R16" si="4">+O16</f>
        <v>1</v>
      </c>
      <c r="R16" s="95">
        <f t="shared" si="4"/>
        <v>1</v>
      </c>
      <c r="S16" s="557"/>
      <c r="T16" s="620"/>
      <c r="U16" s="99" t="s">
        <v>453</v>
      </c>
      <c r="V16" s="73" t="s">
        <v>456</v>
      </c>
      <c r="W16" s="231" t="s">
        <v>457</v>
      </c>
      <c r="X16" s="227" t="s">
        <v>431</v>
      </c>
      <c r="Y16" s="431" t="s">
        <v>895</v>
      </c>
      <c r="Z16" s="429"/>
      <c r="AA16" s="405">
        <v>1</v>
      </c>
      <c r="AB16" s="406">
        <v>1</v>
      </c>
      <c r="AC16" s="406">
        <v>1</v>
      </c>
      <c r="AD16" s="406">
        <v>1</v>
      </c>
      <c r="AE16" s="616"/>
      <c r="AF16" s="616"/>
      <c r="AG16" s="616"/>
      <c r="AH16" s="616"/>
    </row>
    <row r="17" spans="1:34" ht="89.25" customHeight="1" thickBot="1">
      <c r="A17" s="573" t="s">
        <v>400</v>
      </c>
      <c r="B17" s="96">
        <v>43467</v>
      </c>
      <c r="C17" s="97" t="s">
        <v>458</v>
      </c>
      <c r="D17" s="98" t="s">
        <v>459</v>
      </c>
      <c r="E17" s="98" t="s">
        <v>450</v>
      </c>
      <c r="F17" s="98" t="s">
        <v>460</v>
      </c>
      <c r="G17" s="72" t="s">
        <v>97</v>
      </c>
      <c r="H17" s="232" t="s">
        <v>452</v>
      </c>
      <c r="I17" s="99" t="s">
        <v>461</v>
      </c>
      <c r="J17" s="73" t="s">
        <v>462</v>
      </c>
      <c r="K17" s="99" t="s">
        <v>463</v>
      </c>
      <c r="L17" s="222">
        <v>0</v>
      </c>
      <c r="M17" s="233" t="s">
        <v>228</v>
      </c>
      <c r="N17" s="233" t="s">
        <v>228</v>
      </c>
      <c r="O17" s="432">
        <v>0</v>
      </c>
      <c r="P17" s="432">
        <v>0</v>
      </c>
      <c r="Q17" s="432">
        <f t="shared" ref="Q17:R17" si="5">+O17</f>
        <v>0</v>
      </c>
      <c r="R17" s="432">
        <f t="shared" si="5"/>
        <v>0</v>
      </c>
      <c r="S17" s="574">
        <v>0</v>
      </c>
      <c r="T17" s="618">
        <v>0</v>
      </c>
      <c r="U17" s="231" t="s">
        <v>464</v>
      </c>
      <c r="V17" s="73">
        <v>43980</v>
      </c>
      <c r="W17" s="231" t="s">
        <v>465</v>
      </c>
      <c r="X17" s="227" t="s">
        <v>431</v>
      </c>
      <c r="Y17" s="431" t="s">
        <v>896</v>
      </c>
      <c r="Z17" s="430" t="s">
        <v>897</v>
      </c>
      <c r="AA17" s="405">
        <v>1</v>
      </c>
      <c r="AB17" s="406">
        <v>0</v>
      </c>
      <c r="AC17" s="406">
        <v>0</v>
      </c>
      <c r="AD17" s="406">
        <v>0</v>
      </c>
      <c r="AE17" s="558">
        <f>+(AA17+AA18)/2</f>
        <v>1</v>
      </c>
      <c r="AF17" s="558">
        <f>+(AB17+AB18)/2</f>
        <v>0</v>
      </c>
      <c r="AG17" s="558">
        <f>+(AC17+AC18)/2</f>
        <v>0.5</v>
      </c>
      <c r="AH17" s="558">
        <f>+(AD17+AD18)/2</f>
        <v>0</v>
      </c>
    </row>
    <row r="18" spans="1:34" ht="171.75" customHeight="1" thickBot="1">
      <c r="A18" s="554"/>
      <c r="B18" s="109">
        <v>43498</v>
      </c>
      <c r="C18" s="87" t="s">
        <v>466</v>
      </c>
      <c r="D18" s="89" t="s">
        <v>467</v>
      </c>
      <c r="E18" s="89" t="s">
        <v>468</v>
      </c>
      <c r="F18" s="89" t="s">
        <v>469</v>
      </c>
      <c r="G18" s="89" t="s">
        <v>470</v>
      </c>
      <c r="H18" s="90">
        <v>44011</v>
      </c>
      <c r="I18" s="176" t="s">
        <v>471</v>
      </c>
      <c r="J18" s="99" t="s">
        <v>472</v>
      </c>
      <c r="K18" s="99" t="s">
        <v>473</v>
      </c>
      <c r="L18" s="234">
        <v>0.5</v>
      </c>
      <c r="M18" s="233" t="s">
        <v>228</v>
      </c>
      <c r="N18" s="233" t="s">
        <v>228</v>
      </c>
      <c r="O18" s="233">
        <v>0</v>
      </c>
      <c r="P18" s="233">
        <v>0</v>
      </c>
      <c r="Q18" s="95">
        <f t="shared" ref="Q18:R18" si="6">+O18</f>
        <v>0</v>
      </c>
      <c r="R18" s="95">
        <f t="shared" si="6"/>
        <v>0</v>
      </c>
      <c r="S18" s="557"/>
      <c r="T18" s="620"/>
      <c r="U18" s="231" t="s">
        <v>474</v>
      </c>
      <c r="V18" s="73">
        <v>44042</v>
      </c>
      <c r="W18" s="433" t="s">
        <v>475</v>
      </c>
      <c r="X18" s="227" t="s">
        <v>431</v>
      </c>
      <c r="Y18" s="402" t="s">
        <v>965</v>
      </c>
      <c r="Z18" s="403" t="s">
        <v>964</v>
      </c>
      <c r="AA18" s="405">
        <v>1</v>
      </c>
      <c r="AB18" s="406">
        <v>0</v>
      </c>
      <c r="AC18" s="408">
        <f>+AA18+O18</f>
        <v>1</v>
      </c>
      <c r="AD18" s="408">
        <f>+AB18+P18</f>
        <v>0</v>
      </c>
      <c r="AE18" s="617"/>
      <c r="AF18" s="617"/>
      <c r="AG18" s="617"/>
      <c r="AH18" s="617"/>
    </row>
    <row r="19" spans="1:34" ht="172.15" customHeight="1" thickBot="1">
      <c r="A19" s="52" t="s">
        <v>476</v>
      </c>
      <c r="B19" s="113" t="s">
        <v>477</v>
      </c>
      <c r="C19" s="54" t="s">
        <v>478</v>
      </c>
      <c r="D19" s="56" t="s">
        <v>479</v>
      </c>
      <c r="E19" s="56" t="s">
        <v>480</v>
      </c>
      <c r="F19" s="56" t="s">
        <v>481</v>
      </c>
      <c r="G19" s="56" t="s">
        <v>97</v>
      </c>
      <c r="H19" s="93" t="s">
        <v>462</v>
      </c>
      <c r="I19" s="153" t="s">
        <v>482</v>
      </c>
      <c r="J19" s="73" t="s">
        <v>462</v>
      </c>
      <c r="K19" s="153" t="s">
        <v>483</v>
      </c>
      <c r="L19" s="73" t="s">
        <v>431</v>
      </c>
      <c r="M19" s="233" t="s">
        <v>228</v>
      </c>
      <c r="N19" s="106" t="s">
        <v>484</v>
      </c>
      <c r="O19" s="432">
        <v>0</v>
      </c>
      <c r="P19" s="432">
        <v>0</v>
      </c>
      <c r="Q19" s="95">
        <f t="shared" ref="Q19:R19" si="7">+O19</f>
        <v>0</v>
      </c>
      <c r="R19" s="95">
        <f t="shared" si="7"/>
        <v>0</v>
      </c>
      <c r="S19" s="95">
        <v>0</v>
      </c>
      <c r="T19" s="235">
        <v>0</v>
      </c>
      <c r="U19" s="153" t="s">
        <v>485</v>
      </c>
      <c r="V19" s="73" t="s">
        <v>462</v>
      </c>
      <c r="W19" s="153" t="s">
        <v>486</v>
      </c>
      <c r="X19" s="222">
        <v>1</v>
      </c>
      <c r="Y19" s="403" t="s">
        <v>966</v>
      </c>
      <c r="Z19" s="431"/>
      <c r="AA19" s="405">
        <v>1</v>
      </c>
      <c r="AB19" s="406">
        <v>1</v>
      </c>
      <c r="AC19" s="408">
        <f>+AA19+O19</f>
        <v>1</v>
      </c>
      <c r="AD19" s="408">
        <f>+AB19+P19</f>
        <v>1</v>
      </c>
      <c r="AE19" s="408">
        <f>+AA19</f>
        <v>1</v>
      </c>
      <c r="AF19" s="408">
        <f>+AB19</f>
        <v>1</v>
      </c>
      <c r="AG19" s="408">
        <f>+AC19</f>
        <v>1</v>
      </c>
      <c r="AH19" s="408">
        <f>+AD19</f>
        <v>1</v>
      </c>
    </row>
    <row r="20" spans="1:34" ht="132.4" customHeight="1" thickBot="1">
      <c r="A20" s="573" t="s">
        <v>487</v>
      </c>
      <c r="B20" s="96">
        <v>43834</v>
      </c>
      <c r="C20" s="97" t="s">
        <v>488</v>
      </c>
      <c r="D20" s="98" t="s">
        <v>489</v>
      </c>
      <c r="E20" s="98" t="s">
        <v>490</v>
      </c>
      <c r="F20" s="98" t="s">
        <v>491</v>
      </c>
      <c r="G20" s="72" t="s">
        <v>97</v>
      </c>
      <c r="H20" s="99" t="s">
        <v>492</v>
      </c>
      <c r="I20" s="99" t="s">
        <v>493</v>
      </c>
      <c r="J20" s="99" t="s">
        <v>494</v>
      </c>
      <c r="K20" s="99" t="s">
        <v>495</v>
      </c>
      <c r="L20" s="236">
        <v>0</v>
      </c>
      <c r="M20" s="233" t="s">
        <v>228</v>
      </c>
      <c r="N20" s="233" t="s">
        <v>228</v>
      </c>
      <c r="O20" s="432">
        <v>0</v>
      </c>
      <c r="P20" s="432">
        <v>0</v>
      </c>
      <c r="Q20" s="95">
        <f t="shared" ref="Q20:R20" si="8">+O20</f>
        <v>0</v>
      </c>
      <c r="R20" s="95">
        <f t="shared" si="8"/>
        <v>0</v>
      </c>
      <c r="S20" s="574">
        <v>0</v>
      </c>
      <c r="T20" s="618">
        <v>0</v>
      </c>
      <c r="U20" s="237" t="s">
        <v>496</v>
      </c>
      <c r="V20" s="73" t="s">
        <v>462</v>
      </c>
      <c r="W20" s="217"/>
      <c r="X20" s="427"/>
      <c r="Y20" s="430" t="s">
        <v>898</v>
      </c>
      <c r="Z20" s="430" t="s">
        <v>899</v>
      </c>
      <c r="AA20" s="405">
        <v>0</v>
      </c>
      <c r="AB20" s="406">
        <v>0</v>
      </c>
      <c r="AC20" s="406">
        <v>0</v>
      </c>
      <c r="AD20" s="406">
        <v>0</v>
      </c>
      <c r="AE20" s="558">
        <f>+(AA20+AA21+AA22+AA23)/4</f>
        <v>0.33250000000000002</v>
      </c>
      <c r="AF20" s="558">
        <f>+(AB20+AB21+AB22+AB23)/4</f>
        <v>0.26650000000000001</v>
      </c>
      <c r="AG20" s="558">
        <f>+(AC20+AC21+AC22+AC23)/4</f>
        <v>0.41500000000000004</v>
      </c>
      <c r="AH20" s="558">
        <f>+(AD20+AD21+AD22+AD23)/4</f>
        <v>0.26650000000000001</v>
      </c>
    </row>
    <row r="21" spans="1:34" ht="156" customHeight="1" thickBot="1">
      <c r="A21" s="553"/>
      <c r="B21" s="84" t="s">
        <v>497</v>
      </c>
      <c r="C21" s="81" t="s">
        <v>498</v>
      </c>
      <c r="D21" s="125" t="s">
        <v>499</v>
      </c>
      <c r="E21" s="83" t="s">
        <v>450</v>
      </c>
      <c r="F21" s="83" t="s">
        <v>500</v>
      </c>
      <c r="G21" s="84" t="s">
        <v>97</v>
      </c>
      <c r="H21" s="102" t="s">
        <v>501</v>
      </c>
      <c r="I21" s="99" t="s">
        <v>502</v>
      </c>
      <c r="J21" s="99" t="s">
        <v>463</v>
      </c>
      <c r="K21" s="99" t="s">
        <v>463</v>
      </c>
      <c r="L21" s="222">
        <v>0</v>
      </c>
      <c r="M21" s="106" t="s">
        <v>503</v>
      </c>
      <c r="N21" s="75" t="s">
        <v>504</v>
      </c>
      <c r="O21" s="238">
        <v>0.33</v>
      </c>
      <c r="P21" s="95">
        <v>0</v>
      </c>
      <c r="Q21" s="95">
        <f t="shared" ref="Q21:R21" si="9">+O21</f>
        <v>0.33</v>
      </c>
      <c r="R21" s="95">
        <f t="shared" si="9"/>
        <v>0</v>
      </c>
      <c r="S21" s="556"/>
      <c r="T21" s="619"/>
      <c r="U21" s="231" t="s">
        <v>505</v>
      </c>
      <c r="V21" s="73" t="s">
        <v>506</v>
      </c>
      <c r="W21" s="239" t="s">
        <v>507</v>
      </c>
      <c r="X21" s="428" t="s">
        <v>431</v>
      </c>
      <c r="Y21" s="402" t="s">
        <v>967</v>
      </c>
      <c r="Z21" s="403" t="s">
        <v>968</v>
      </c>
      <c r="AA21" s="405">
        <v>0.33</v>
      </c>
      <c r="AB21" s="406">
        <f>+AA21/5</f>
        <v>6.6000000000000003E-2</v>
      </c>
      <c r="AC21" s="408">
        <f t="shared" ref="AC21:AD24" si="10">+AA21+O21</f>
        <v>0.66</v>
      </c>
      <c r="AD21" s="408">
        <f t="shared" si="10"/>
        <v>6.6000000000000003E-2</v>
      </c>
      <c r="AE21" s="559"/>
      <c r="AF21" s="559"/>
      <c r="AG21" s="559"/>
      <c r="AH21" s="559"/>
    </row>
    <row r="22" spans="1:34" ht="133.15" customHeight="1" thickBot="1">
      <c r="A22" s="553"/>
      <c r="B22" s="84" t="s">
        <v>508</v>
      </c>
      <c r="C22" s="81" t="s">
        <v>509</v>
      </c>
      <c r="D22" s="83" t="s">
        <v>510</v>
      </c>
      <c r="E22" s="83" t="s">
        <v>450</v>
      </c>
      <c r="F22" s="83" t="s">
        <v>511</v>
      </c>
      <c r="G22" s="84" t="s">
        <v>97</v>
      </c>
      <c r="H22" s="102" t="s">
        <v>462</v>
      </c>
      <c r="I22" s="99" t="s">
        <v>512</v>
      </c>
      <c r="J22" s="73" t="s">
        <v>462</v>
      </c>
      <c r="K22" s="99" t="s">
        <v>43</v>
      </c>
      <c r="L22" s="222">
        <v>0</v>
      </c>
      <c r="M22" s="233" t="s">
        <v>228</v>
      </c>
      <c r="N22" s="233" t="s">
        <v>228</v>
      </c>
      <c r="O22" s="432">
        <v>0</v>
      </c>
      <c r="P22" s="432">
        <v>0</v>
      </c>
      <c r="Q22" s="432">
        <f t="shared" ref="Q22:R22" si="11">+O22</f>
        <v>0</v>
      </c>
      <c r="R22" s="432">
        <f t="shared" si="11"/>
        <v>0</v>
      </c>
      <c r="S22" s="556"/>
      <c r="T22" s="619"/>
      <c r="U22" s="240" t="s">
        <v>513</v>
      </c>
      <c r="V22" s="73">
        <v>44013</v>
      </c>
      <c r="W22" s="231" t="s">
        <v>514</v>
      </c>
      <c r="X22" s="428" t="s">
        <v>431</v>
      </c>
      <c r="Y22" s="402" t="s">
        <v>969</v>
      </c>
      <c r="Z22" s="430" t="s">
        <v>900</v>
      </c>
      <c r="AA22" s="405">
        <v>0</v>
      </c>
      <c r="AB22" s="406">
        <v>0</v>
      </c>
      <c r="AC22" s="408">
        <f t="shared" si="10"/>
        <v>0</v>
      </c>
      <c r="AD22" s="408">
        <f t="shared" si="10"/>
        <v>0</v>
      </c>
      <c r="AE22" s="559"/>
      <c r="AF22" s="559"/>
      <c r="AG22" s="559"/>
      <c r="AH22" s="559"/>
    </row>
    <row r="23" spans="1:34" ht="295.5" customHeight="1" thickBot="1">
      <c r="A23" s="554"/>
      <c r="B23" s="241" t="s">
        <v>515</v>
      </c>
      <c r="C23" s="87" t="s">
        <v>516</v>
      </c>
      <c r="D23" s="89" t="s">
        <v>517</v>
      </c>
      <c r="E23" s="89" t="s">
        <v>518</v>
      </c>
      <c r="F23" s="89" t="s">
        <v>519</v>
      </c>
      <c r="G23" s="88" t="s">
        <v>520</v>
      </c>
      <c r="H23" s="110" t="s">
        <v>452</v>
      </c>
      <c r="I23" s="242" t="s">
        <v>521</v>
      </c>
      <c r="J23" s="99" t="s">
        <v>522</v>
      </c>
      <c r="K23" s="243" t="s">
        <v>523</v>
      </c>
      <c r="L23" s="161" t="s">
        <v>431</v>
      </c>
      <c r="M23" s="106" t="s">
        <v>524</v>
      </c>
      <c r="N23" s="106" t="s">
        <v>524</v>
      </c>
      <c r="O23" s="432">
        <v>0</v>
      </c>
      <c r="P23" s="432">
        <v>0</v>
      </c>
      <c r="Q23" s="95">
        <f t="shared" ref="Q23:R23" si="12">+O23</f>
        <v>0</v>
      </c>
      <c r="R23" s="95">
        <f t="shared" si="12"/>
        <v>0</v>
      </c>
      <c r="S23" s="557"/>
      <c r="T23" s="620"/>
      <c r="U23" s="189" t="s">
        <v>525</v>
      </c>
      <c r="V23" s="73" t="s">
        <v>526</v>
      </c>
      <c r="W23" s="243" t="s">
        <v>527</v>
      </c>
      <c r="X23" s="428" t="s">
        <v>431</v>
      </c>
      <c r="Y23" s="434" t="s">
        <v>901</v>
      </c>
      <c r="Z23" s="429"/>
      <c r="AA23" s="405">
        <v>1</v>
      </c>
      <c r="AB23" s="406">
        <v>1</v>
      </c>
      <c r="AC23" s="406">
        <f t="shared" si="10"/>
        <v>1</v>
      </c>
      <c r="AD23" s="406">
        <f t="shared" si="10"/>
        <v>1</v>
      </c>
      <c r="AE23" s="617"/>
      <c r="AF23" s="617"/>
      <c r="AG23" s="617"/>
      <c r="AH23" s="617"/>
    </row>
    <row r="24" spans="1:34" ht="117" customHeight="1" thickBot="1">
      <c r="A24" s="52" t="s">
        <v>528</v>
      </c>
      <c r="B24" s="113" t="s">
        <v>188</v>
      </c>
      <c r="C24" s="54" t="s">
        <v>529</v>
      </c>
      <c r="D24" s="56" t="s">
        <v>530</v>
      </c>
      <c r="E24" s="56" t="s">
        <v>450</v>
      </c>
      <c r="F24" s="56" t="s">
        <v>531</v>
      </c>
      <c r="G24" s="113" t="s">
        <v>97</v>
      </c>
      <c r="H24" s="91" t="s">
        <v>532</v>
      </c>
      <c r="I24" s="99" t="s">
        <v>533</v>
      </c>
      <c r="J24" s="160" t="s">
        <v>532</v>
      </c>
      <c r="K24" s="244" t="s">
        <v>534</v>
      </c>
      <c r="L24" s="161" t="s">
        <v>431</v>
      </c>
      <c r="M24" s="75" t="s">
        <v>535</v>
      </c>
      <c r="N24" s="75"/>
      <c r="O24" s="238">
        <v>0.33</v>
      </c>
      <c r="P24" s="95">
        <v>0</v>
      </c>
      <c r="Q24" s="95">
        <f t="shared" ref="Q24:R24" si="13">+O24</f>
        <v>0.33</v>
      </c>
      <c r="R24" s="95">
        <f t="shared" si="13"/>
        <v>0</v>
      </c>
      <c r="S24" s="95">
        <f t="shared" ref="S24:T24" si="14">+R24</f>
        <v>0</v>
      </c>
      <c r="T24" s="235">
        <f t="shared" si="14"/>
        <v>0</v>
      </c>
      <c r="U24" s="245" t="s">
        <v>533</v>
      </c>
      <c r="V24" s="246" t="s">
        <v>532</v>
      </c>
      <c r="W24" s="247" t="s">
        <v>536</v>
      </c>
      <c r="X24" s="428" t="s">
        <v>431</v>
      </c>
      <c r="Y24" s="75" t="s">
        <v>970</v>
      </c>
      <c r="Z24" s="402" t="s">
        <v>971</v>
      </c>
      <c r="AA24" s="405">
        <v>0.33</v>
      </c>
      <c r="AB24" s="406">
        <v>0</v>
      </c>
      <c r="AC24" s="406">
        <f t="shared" si="10"/>
        <v>0.66</v>
      </c>
      <c r="AD24" s="406">
        <f t="shared" si="10"/>
        <v>0</v>
      </c>
      <c r="AE24" s="406">
        <f>+AA24</f>
        <v>0.33</v>
      </c>
      <c r="AF24" s="406">
        <f>+AB24</f>
        <v>0</v>
      </c>
      <c r="AG24" s="408">
        <f>+AC24</f>
        <v>0.66</v>
      </c>
      <c r="AH24" s="408">
        <f>+AD24</f>
        <v>0</v>
      </c>
    </row>
    <row r="25" spans="1:34" ht="12.75" customHeight="1">
      <c r="A25" s="44"/>
      <c r="B25" s="44"/>
      <c r="C25" s="44"/>
      <c r="D25" s="118"/>
      <c r="E25" s="118"/>
      <c r="F25" s="118"/>
      <c r="G25" s="118"/>
      <c r="H25" s="44"/>
      <c r="I25" s="44"/>
      <c r="J25" s="44"/>
      <c r="K25" s="44"/>
      <c r="L25" s="44"/>
      <c r="M25" s="44"/>
      <c r="N25" s="44"/>
      <c r="O25" s="44"/>
      <c r="P25" s="44"/>
      <c r="Q25" s="44"/>
      <c r="R25" s="44"/>
      <c r="S25" s="44"/>
      <c r="T25" s="44"/>
      <c r="U25" s="44"/>
      <c r="V25" s="44"/>
      <c r="W25" s="44"/>
      <c r="X25" s="44"/>
      <c r="Y25" s="44"/>
      <c r="Z25" s="44"/>
      <c r="AA25" s="44"/>
    </row>
    <row r="26" spans="1:34" ht="12.75" customHeight="1">
      <c r="A26" s="44"/>
      <c r="B26" s="44"/>
      <c r="C26" s="44"/>
      <c r="D26" s="118"/>
      <c r="E26" s="118"/>
      <c r="F26" s="118"/>
      <c r="G26" s="118"/>
      <c r="H26" s="44"/>
      <c r="I26" s="44"/>
      <c r="J26" s="44"/>
      <c r="K26" s="44"/>
      <c r="L26" s="44"/>
      <c r="M26" s="44"/>
      <c r="N26" s="44"/>
      <c r="O26" s="44"/>
      <c r="P26" s="44"/>
      <c r="Q26" s="44"/>
      <c r="R26" s="44"/>
      <c r="S26" s="44"/>
      <c r="T26" s="44"/>
      <c r="U26" s="44"/>
      <c r="V26" s="44"/>
      <c r="W26" s="44"/>
      <c r="X26" s="44"/>
      <c r="Y26" s="44"/>
      <c r="Z26" s="44"/>
      <c r="AA26" s="44"/>
    </row>
    <row r="27" spans="1:34" ht="12.75" customHeight="1">
      <c r="A27" s="44"/>
      <c r="B27" s="44"/>
      <c r="C27" s="44"/>
      <c r="D27" s="118"/>
      <c r="E27" s="118"/>
      <c r="F27" s="118"/>
      <c r="G27" s="118"/>
      <c r="H27" s="44"/>
      <c r="I27" s="44"/>
      <c r="J27" s="44"/>
      <c r="K27" s="44"/>
      <c r="L27" s="44"/>
      <c r="M27" s="44"/>
      <c r="N27" s="44"/>
      <c r="O27" s="44"/>
      <c r="P27" s="44"/>
      <c r="Q27" s="44"/>
      <c r="R27" s="44"/>
      <c r="S27" s="44"/>
      <c r="T27" s="44"/>
      <c r="U27" s="44"/>
      <c r="V27" s="44"/>
      <c r="W27" s="44"/>
      <c r="X27" s="44"/>
      <c r="Y27" s="44"/>
      <c r="Z27" s="44"/>
      <c r="AA27" s="44"/>
    </row>
    <row r="28" spans="1:34" ht="12.75" customHeight="1">
      <c r="A28" s="44"/>
      <c r="B28" s="44"/>
      <c r="C28" s="44"/>
      <c r="D28" s="118"/>
      <c r="E28" s="118"/>
      <c r="F28" s="118"/>
      <c r="G28" s="118"/>
      <c r="H28" s="44"/>
      <c r="I28" s="44"/>
      <c r="J28" s="44"/>
      <c r="K28" s="44"/>
      <c r="L28" s="44"/>
      <c r="M28" s="44"/>
      <c r="N28" s="44"/>
      <c r="O28" s="44"/>
      <c r="P28" s="44"/>
      <c r="Q28" s="44"/>
      <c r="R28" s="44"/>
      <c r="S28" s="44"/>
      <c r="T28" s="44"/>
      <c r="U28" s="44"/>
      <c r="V28" s="44"/>
      <c r="W28" s="44"/>
      <c r="X28" s="44"/>
      <c r="Y28" s="44"/>
      <c r="Z28" s="44"/>
      <c r="AA28" s="44"/>
    </row>
    <row r="29" spans="1:34" ht="12.75" customHeight="1">
      <c r="A29" s="44"/>
      <c r="B29" s="44"/>
      <c r="C29" s="44"/>
      <c r="D29" s="118"/>
      <c r="E29" s="118"/>
      <c r="F29" s="118"/>
      <c r="G29" s="118"/>
      <c r="H29" s="44"/>
      <c r="I29" s="44"/>
      <c r="J29" s="44"/>
      <c r="K29" s="44"/>
      <c r="L29" s="44"/>
      <c r="M29" s="44"/>
      <c r="N29" s="44"/>
      <c r="O29" s="44"/>
      <c r="P29" s="44"/>
      <c r="Q29" s="44"/>
      <c r="R29" s="44"/>
      <c r="S29" s="44"/>
      <c r="T29" s="44"/>
      <c r="U29" s="44"/>
      <c r="V29" s="44"/>
      <c r="W29" s="44"/>
      <c r="X29" s="44"/>
      <c r="Y29" s="44"/>
      <c r="Z29" s="44"/>
      <c r="AA29" s="44"/>
    </row>
    <row r="30" spans="1:34" ht="12.75" customHeight="1">
      <c r="A30" s="44"/>
      <c r="B30" s="44"/>
      <c r="C30" s="44"/>
      <c r="D30" s="118"/>
      <c r="E30" s="118"/>
      <c r="F30" s="118"/>
      <c r="G30" s="118"/>
      <c r="H30" s="44"/>
      <c r="I30" s="44"/>
      <c r="J30" s="44"/>
      <c r="K30" s="44"/>
      <c r="L30" s="44"/>
      <c r="M30" s="44"/>
      <c r="N30" s="44"/>
      <c r="O30" s="44"/>
      <c r="P30" s="44"/>
      <c r="Q30" s="44"/>
      <c r="R30" s="44"/>
      <c r="S30" s="44"/>
      <c r="T30" s="44"/>
      <c r="U30" s="44"/>
      <c r="V30" s="44"/>
      <c r="W30" s="44"/>
      <c r="X30" s="44"/>
      <c r="Y30" s="44"/>
      <c r="Z30" s="44"/>
      <c r="AA30" s="44"/>
    </row>
    <row r="31" spans="1:34" ht="12.75" customHeight="1">
      <c r="A31" s="44"/>
      <c r="B31" s="44"/>
      <c r="C31" s="44"/>
      <c r="D31" s="118"/>
      <c r="E31" s="118"/>
      <c r="F31" s="118"/>
      <c r="G31" s="118"/>
      <c r="H31" s="44"/>
      <c r="I31" s="44"/>
      <c r="J31" s="44"/>
      <c r="K31" s="44"/>
      <c r="L31" s="44"/>
      <c r="M31" s="44"/>
      <c r="N31" s="44"/>
      <c r="O31" s="44"/>
      <c r="P31" s="44"/>
      <c r="Q31" s="44"/>
      <c r="R31" s="44"/>
      <c r="S31" s="44"/>
      <c r="T31" s="44"/>
      <c r="U31" s="44"/>
      <c r="V31" s="44"/>
      <c r="W31" s="44"/>
      <c r="X31" s="44"/>
      <c r="Y31" s="44"/>
      <c r="Z31" s="44"/>
      <c r="AA31" s="44"/>
    </row>
    <row r="32" spans="1:34" ht="12.75" customHeight="1">
      <c r="A32" s="44"/>
      <c r="B32" s="44"/>
      <c r="C32" s="44"/>
      <c r="D32" s="118"/>
      <c r="E32" s="118"/>
      <c r="F32" s="118"/>
      <c r="G32" s="118"/>
      <c r="H32" s="44"/>
      <c r="I32" s="44"/>
      <c r="J32" s="44"/>
      <c r="K32" s="44"/>
      <c r="L32" s="44"/>
      <c r="M32" s="44"/>
      <c r="N32" s="44"/>
      <c r="O32" s="44"/>
      <c r="P32" s="44"/>
      <c r="Q32" s="44"/>
      <c r="R32" s="44"/>
      <c r="S32" s="44"/>
      <c r="T32" s="44"/>
      <c r="U32" s="44"/>
      <c r="V32" s="44"/>
      <c r="W32" s="44"/>
      <c r="X32" s="44"/>
      <c r="Y32" s="44"/>
      <c r="Z32" s="44"/>
      <c r="AA32" s="44"/>
    </row>
    <row r="33" spans="1:27" ht="12.75" customHeight="1">
      <c r="A33" s="44"/>
      <c r="B33" s="44"/>
      <c r="C33" s="44"/>
      <c r="D33" s="118"/>
      <c r="E33" s="118"/>
      <c r="F33" s="118"/>
      <c r="G33" s="118"/>
      <c r="H33" s="44"/>
      <c r="I33" s="44"/>
      <c r="J33" s="44"/>
      <c r="K33" s="44"/>
      <c r="L33" s="44"/>
      <c r="M33" s="44"/>
      <c r="N33" s="44"/>
      <c r="O33" s="44"/>
      <c r="P33" s="44"/>
      <c r="Q33" s="44"/>
      <c r="R33" s="44"/>
      <c r="S33" s="44"/>
      <c r="T33" s="44"/>
      <c r="U33" s="44"/>
      <c r="V33" s="44"/>
      <c r="W33" s="44"/>
      <c r="X33" s="44"/>
      <c r="Y33" s="44"/>
      <c r="Z33" s="44"/>
      <c r="AA33" s="44"/>
    </row>
    <row r="34" spans="1:27" ht="12.75" customHeight="1">
      <c r="A34" s="44"/>
      <c r="B34" s="44"/>
      <c r="C34" s="44"/>
      <c r="D34" s="118"/>
      <c r="E34" s="118"/>
      <c r="F34" s="118"/>
      <c r="G34" s="118"/>
      <c r="H34" s="44"/>
      <c r="I34" s="44"/>
      <c r="J34" s="44"/>
      <c r="K34" s="44"/>
      <c r="L34" s="44"/>
      <c r="M34" s="44"/>
      <c r="N34" s="44"/>
      <c r="O34" s="44"/>
      <c r="P34" s="44"/>
      <c r="Q34" s="44"/>
      <c r="R34" s="44"/>
      <c r="S34" s="44"/>
      <c r="T34" s="44"/>
      <c r="U34" s="44"/>
      <c r="V34" s="44"/>
      <c r="W34" s="44"/>
      <c r="X34" s="44"/>
      <c r="Y34" s="44"/>
      <c r="Z34" s="44"/>
      <c r="AA34" s="44"/>
    </row>
    <row r="35" spans="1:27" ht="12.75" customHeight="1">
      <c r="A35" s="44"/>
      <c r="B35" s="44"/>
      <c r="C35" s="44"/>
      <c r="D35" s="118"/>
      <c r="E35" s="118"/>
      <c r="F35" s="118"/>
      <c r="G35" s="118"/>
      <c r="H35" s="44"/>
      <c r="I35" s="44"/>
      <c r="J35" s="44"/>
      <c r="K35" s="44"/>
      <c r="L35" s="44"/>
      <c r="M35" s="44"/>
      <c r="N35" s="44"/>
      <c r="O35" s="44"/>
      <c r="P35" s="44"/>
      <c r="Q35" s="44"/>
      <c r="R35" s="44"/>
      <c r="S35" s="44"/>
      <c r="T35" s="44"/>
      <c r="U35" s="44"/>
      <c r="V35" s="44"/>
      <c r="W35" s="44"/>
      <c r="X35" s="44"/>
      <c r="Y35" s="44"/>
      <c r="Z35" s="44"/>
      <c r="AA35" s="44"/>
    </row>
    <row r="36" spans="1:27" ht="12.75" customHeight="1">
      <c r="A36" s="44"/>
      <c r="B36" s="44"/>
      <c r="C36" s="44"/>
      <c r="D36" s="118"/>
      <c r="E36" s="118"/>
      <c r="F36" s="118"/>
      <c r="G36" s="118"/>
      <c r="H36" s="44"/>
      <c r="I36" s="44"/>
      <c r="J36" s="44"/>
      <c r="K36" s="44"/>
      <c r="L36" s="44"/>
      <c r="M36" s="44"/>
      <c r="N36" s="44"/>
      <c r="O36" s="44"/>
      <c r="P36" s="44"/>
      <c r="Q36" s="44"/>
      <c r="R36" s="44"/>
      <c r="S36" s="44"/>
      <c r="T36" s="44"/>
      <c r="U36" s="44"/>
      <c r="V36" s="44"/>
      <c r="W36" s="44"/>
      <c r="X36" s="44"/>
      <c r="Y36" s="44"/>
      <c r="Z36" s="44"/>
      <c r="AA36" s="44"/>
    </row>
    <row r="37" spans="1:27" ht="12.75" customHeight="1">
      <c r="A37" s="44"/>
      <c r="B37" s="44"/>
      <c r="C37" s="44"/>
      <c r="D37" s="118"/>
      <c r="E37" s="118"/>
      <c r="F37" s="118"/>
      <c r="G37" s="118"/>
      <c r="H37" s="44"/>
      <c r="I37" s="44"/>
      <c r="J37" s="44"/>
      <c r="K37" s="44"/>
      <c r="L37" s="44"/>
      <c r="M37" s="44"/>
      <c r="N37" s="44"/>
      <c r="O37" s="44"/>
      <c r="P37" s="44"/>
      <c r="Q37" s="44"/>
      <c r="R37" s="44"/>
      <c r="S37" s="44"/>
      <c r="T37" s="44"/>
      <c r="U37" s="44"/>
      <c r="V37" s="44"/>
      <c r="W37" s="44"/>
      <c r="X37" s="44"/>
      <c r="Y37" s="44"/>
      <c r="Z37" s="44"/>
      <c r="AA37" s="44"/>
    </row>
    <row r="38" spans="1:27" ht="12.75" customHeight="1">
      <c r="A38" s="44"/>
      <c r="B38" s="44"/>
      <c r="C38" s="44"/>
      <c r="D38" s="118"/>
      <c r="E38" s="118"/>
      <c r="F38" s="118"/>
      <c r="G38" s="118"/>
      <c r="H38" s="44"/>
      <c r="I38" s="44"/>
      <c r="J38" s="44"/>
      <c r="K38" s="44"/>
      <c r="L38" s="44"/>
      <c r="M38" s="44"/>
      <c r="N38" s="44"/>
      <c r="O38" s="44"/>
      <c r="P38" s="44"/>
      <c r="Q38" s="44"/>
      <c r="R38" s="44"/>
      <c r="S38" s="44"/>
      <c r="T38" s="44"/>
      <c r="U38" s="44"/>
      <c r="V38" s="44"/>
      <c r="W38" s="44"/>
      <c r="X38" s="44"/>
      <c r="Y38" s="44"/>
      <c r="Z38" s="44"/>
      <c r="AA38" s="44"/>
    </row>
    <row r="39" spans="1:27" ht="12.75" customHeight="1">
      <c r="A39" s="44"/>
      <c r="B39" s="44"/>
      <c r="C39" s="44"/>
      <c r="D39" s="118"/>
      <c r="E39" s="118"/>
      <c r="F39" s="118"/>
      <c r="G39" s="118"/>
      <c r="H39" s="44"/>
      <c r="I39" s="44"/>
      <c r="J39" s="44"/>
      <c r="K39" s="44"/>
      <c r="L39" s="44"/>
      <c r="M39" s="44"/>
      <c r="N39" s="44"/>
      <c r="O39" s="44"/>
      <c r="P39" s="44"/>
      <c r="Q39" s="44"/>
      <c r="R39" s="44"/>
      <c r="S39" s="44"/>
      <c r="T39" s="44"/>
      <c r="U39" s="44"/>
      <c r="V39" s="44"/>
      <c r="W39" s="44"/>
      <c r="X39" s="44"/>
      <c r="Y39" s="44"/>
      <c r="Z39" s="44"/>
      <c r="AA39" s="44"/>
    </row>
    <row r="40" spans="1:27" ht="12.75" customHeight="1">
      <c r="A40" s="44"/>
      <c r="B40" s="44"/>
      <c r="C40" s="44"/>
      <c r="D40" s="118"/>
      <c r="E40" s="118"/>
      <c r="F40" s="118"/>
      <c r="G40" s="118"/>
      <c r="H40" s="44"/>
      <c r="I40" s="44"/>
      <c r="J40" s="44"/>
      <c r="K40" s="44"/>
      <c r="L40" s="44"/>
      <c r="M40" s="44"/>
      <c r="N40" s="44"/>
      <c r="O40" s="44"/>
      <c r="P40" s="44"/>
      <c r="Q40" s="44"/>
      <c r="R40" s="44"/>
      <c r="S40" s="44"/>
      <c r="T40" s="44"/>
      <c r="U40" s="44"/>
      <c r="V40" s="44"/>
      <c r="W40" s="44"/>
      <c r="X40" s="44"/>
      <c r="Y40" s="44"/>
      <c r="Z40" s="44"/>
      <c r="AA40" s="44"/>
    </row>
    <row r="41" spans="1:27" ht="12.75" customHeight="1">
      <c r="A41" s="44"/>
      <c r="B41" s="44"/>
      <c r="C41" s="44"/>
      <c r="D41" s="118"/>
      <c r="E41" s="118"/>
      <c r="F41" s="118"/>
      <c r="G41" s="118"/>
      <c r="H41" s="44"/>
      <c r="I41" s="44"/>
      <c r="J41" s="44"/>
      <c r="K41" s="44"/>
      <c r="L41" s="44"/>
      <c r="M41" s="44"/>
      <c r="N41" s="44"/>
      <c r="O41" s="44"/>
      <c r="P41" s="44"/>
      <c r="Q41" s="44"/>
      <c r="R41" s="44"/>
      <c r="S41" s="44"/>
      <c r="T41" s="44"/>
      <c r="U41" s="44"/>
      <c r="V41" s="44"/>
      <c r="W41" s="44"/>
      <c r="X41" s="44"/>
      <c r="Y41" s="44"/>
      <c r="Z41" s="44"/>
      <c r="AA41" s="44"/>
    </row>
    <row r="42" spans="1:27" ht="12.75" customHeight="1">
      <c r="A42" s="44"/>
      <c r="B42" s="44"/>
      <c r="C42" s="44"/>
      <c r="D42" s="118"/>
      <c r="E42" s="118"/>
      <c r="F42" s="118"/>
      <c r="G42" s="118"/>
      <c r="H42" s="44"/>
      <c r="I42" s="44"/>
      <c r="J42" s="44"/>
      <c r="K42" s="44"/>
      <c r="L42" s="44"/>
      <c r="M42" s="44"/>
      <c r="N42" s="44"/>
      <c r="O42" s="44"/>
      <c r="P42" s="44"/>
      <c r="Q42" s="44"/>
      <c r="R42" s="44"/>
      <c r="S42" s="44"/>
      <c r="T42" s="44"/>
      <c r="U42" s="44"/>
      <c r="V42" s="44"/>
      <c r="W42" s="44"/>
      <c r="X42" s="44"/>
      <c r="Y42" s="44"/>
      <c r="Z42" s="44"/>
      <c r="AA42" s="44"/>
    </row>
    <row r="43" spans="1:27" ht="12.75" customHeight="1">
      <c r="A43" s="44"/>
      <c r="B43" s="44"/>
      <c r="C43" s="44"/>
      <c r="D43" s="118"/>
      <c r="E43" s="118"/>
      <c r="F43" s="118"/>
      <c r="G43" s="118"/>
      <c r="H43" s="44"/>
      <c r="I43" s="44"/>
      <c r="J43" s="44"/>
      <c r="K43" s="44"/>
      <c r="L43" s="44"/>
      <c r="M43" s="44"/>
      <c r="N43" s="44"/>
      <c r="O43" s="44"/>
      <c r="P43" s="44"/>
      <c r="Q43" s="44"/>
      <c r="R43" s="44"/>
      <c r="S43" s="44"/>
      <c r="T43" s="44"/>
      <c r="U43" s="44"/>
      <c r="V43" s="44"/>
      <c r="W43" s="44"/>
      <c r="X43" s="44"/>
      <c r="Y43" s="44"/>
      <c r="Z43" s="44"/>
      <c r="AA43" s="44"/>
    </row>
    <row r="44" spans="1:27" ht="12.75" customHeight="1">
      <c r="A44" s="44"/>
      <c r="B44" s="44"/>
      <c r="C44" s="44"/>
      <c r="D44" s="118"/>
      <c r="E44" s="118"/>
      <c r="F44" s="118"/>
      <c r="G44" s="118"/>
      <c r="H44" s="44"/>
      <c r="I44" s="44"/>
      <c r="J44" s="44"/>
      <c r="K44" s="44"/>
      <c r="L44" s="44"/>
      <c r="M44" s="44"/>
      <c r="N44" s="44"/>
      <c r="O44" s="44"/>
      <c r="P44" s="44"/>
      <c r="Q44" s="44"/>
      <c r="R44" s="44"/>
      <c r="S44" s="44"/>
      <c r="T44" s="44"/>
      <c r="U44" s="44"/>
      <c r="V44" s="44"/>
      <c r="W44" s="44"/>
      <c r="X44" s="44"/>
      <c r="Y44" s="44"/>
      <c r="Z44" s="44"/>
      <c r="AA44" s="44"/>
    </row>
    <row r="45" spans="1:27" ht="12.75" customHeight="1">
      <c r="A45" s="44"/>
      <c r="B45" s="44"/>
      <c r="C45" s="44"/>
      <c r="D45" s="118"/>
      <c r="E45" s="118"/>
      <c r="F45" s="118"/>
      <c r="G45" s="118"/>
      <c r="H45" s="44"/>
      <c r="I45" s="44"/>
      <c r="J45" s="44"/>
      <c r="K45" s="44"/>
      <c r="L45" s="44"/>
      <c r="M45" s="44"/>
      <c r="N45" s="44"/>
      <c r="O45" s="44"/>
      <c r="P45" s="44"/>
      <c r="Q45" s="44"/>
      <c r="R45" s="44"/>
      <c r="S45" s="44"/>
      <c r="T45" s="44"/>
      <c r="U45" s="44"/>
      <c r="V45" s="44"/>
      <c r="W45" s="44"/>
      <c r="X45" s="44"/>
      <c r="Y45" s="44"/>
      <c r="Z45" s="44"/>
      <c r="AA45" s="44"/>
    </row>
    <row r="46" spans="1:27" ht="12.75" customHeight="1">
      <c r="A46" s="44"/>
      <c r="B46" s="44"/>
      <c r="C46" s="44"/>
      <c r="D46" s="118"/>
      <c r="E46" s="118"/>
      <c r="F46" s="118"/>
      <c r="G46" s="118"/>
      <c r="H46" s="44"/>
      <c r="I46" s="44"/>
      <c r="J46" s="44"/>
      <c r="K46" s="44"/>
      <c r="L46" s="44"/>
      <c r="M46" s="44"/>
      <c r="N46" s="44"/>
      <c r="O46" s="44"/>
      <c r="P46" s="44"/>
      <c r="Q46" s="44"/>
      <c r="R46" s="44"/>
      <c r="S46" s="44"/>
      <c r="T46" s="44"/>
      <c r="U46" s="44"/>
      <c r="V46" s="44"/>
      <c r="W46" s="44"/>
      <c r="X46" s="44"/>
      <c r="Y46" s="44"/>
      <c r="Z46" s="44"/>
      <c r="AA46" s="44"/>
    </row>
    <row r="47" spans="1:27" ht="12.75" customHeight="1">
      <c r="A47" s="44"/>
      <c r="B47" s="44"/>
      <c r="C47" s="44"/>
      <c r="D47" s="118"/>
      <c r="E47" s="118"/>
      <c r="F47" s="118"/>
      <c r="G47" s="118"/>
      <c r="H47" s="44"/>
      <c r="I47" s="44"/>
      <c r="J47" s="44"/>
      <c r="K47" s="44"/>
      <c r="L47" s="44"/>
      <c r="M47" s="44"/>
      <c r="N47" s="44"/>
      <c r="O47" s="44"/>
      <c r="P47" s="44"/>
      <c r="Q47" s="44"/>
      <c r="R47" s="44"/>
      <c r="S47" s="44"/>
      <c r="T47" s="44"/>
      <c r="U47" s="44"/>
      <c r="V47" s="44"/>
      <c r="W47" s="44"/>
      <c r="X47" s="44"/>
      <c r="Y47" s="44"/>
      <c r="Z47" s="44"/>
      <c r="AA47" s="44"/>
    </row>
    <row r="48" spans="1:27" ht="12.75" customHeight="1">
      <c r="A48" s="44"/>
      <c r="B48" s="44"/>
      <c r="C48" s="44"/>
      <c r="D48" s="118"/>
      <c r="E48" s="118"/>
      <c r="F48" s="118"/>
      <c r="G48" s="118"/>
      <c r="H48" s="44"/>
      <c r="I48" s="44"/>
      <c r="J48" s="44"/>
      <c r="K48" s="44"/>
      <c r="L48" s="44"/>
      <c r="M48" s="44"/>
      <c r="N48" s="44"/>
      <c r="O48" s="44"/>
      <c r="P48" s="44"/>
      <c r="Q48" s="44"/>
      <c r="R48" s="44"/>
      <c r="S48" s="44"/>
      <c r="T48" s="44"/>
      <c r="U48" s="44"/>
      <c r="V48" s="44"/>
      <c r="W48" s="44"/>
      <c r="X48" s="44"/>
      <c r="Y48" s="44"/>
      <c r="Z48" s="44"/>
      <c r="AA48" s="44"/>
    </row>
    <row r="49" spans="1:27" ht="12.75" customHeight="1">
      <c r="A49" s="44"/>
      <c r="B49" s="44"/>
      <c r="C49" s="44"/>
      <c r="D49" s="118"/>
      <c r="E49" s="118"/>
      <c r="F49" s="118"/>
      <c r="G49" s="118"/>
      <c r="H49" s="44"/>
      <c r="I49" s="44"/>
      <c r="J49" s="44"/>
      <c r="K49" s="44"/>
      <c r="L49" s="44"/>
      <c r="M49" s="44"/>
      <c r="N49" s="44"/>
      <c r="O49" s="44"/>
      <c r="P49" s="44"/>
      <c r="Q49" s="44"/>
      <c r="R49" s="44"/>
      <c r="S49" s="44"/>
      <c r="T49" s="44"/>
      <c r="U49" s="44"/>
      <c r="V49" s="44"/>
      <c r="W49" s="44"/>
      <c r="X49" s="44"/>
      <c r="Y49" s="44"/>
      <c r="Z49" s="44"/>
      <c r="AA49" s="44"/>
    </row>
    <row r="50" spans="1:27" ht="12.75" customHeight="1">
      <c r="A50" s="44"/>
      <c r="B50" s="44"/>
      <c r="C50" s="44"/>
      <c r="D50" s="118"/>
      <c r="E50" s="118"/>
      <c r="F50" s="118"/>
      <c r="G50" s="118"/>
      <c r="H50" s="44"/>
      <c r="I50" s="44"/>
      <c r="J50" s="44"/>
      <c r="K50" s="44"/>
      <c r="L50" s="44"/>
      <c r="M50" s="44"/>
      <c r="N50" s="44"/>
      <c r="O50" s="44"/>
      <c r="P50" s="44"/>
      <c r="Q50" s="44"/>
      <c r="R50" s="44"/>
      <c r="S50" s="44"/>
      <c r="T50" s="44"/>
      <c r="U50" s="44"/>
      <c r="V50" s="44"/>
      <c r="W50" s="44"/>
      <c r="X50" s="44"/>
      <c r="Y50" s="44"/>
      <c r="Z50" s="44"/>
      <c r="AA50" s="44"/>
    </row>
    <row r="51" spans="1:27" ht="12.75" customHeight="1">
      <c r="A51" s="44"/>
      <c r="B51" s="44"/>
      <c r="C51" s="44"/>
      <c r="D51" s="118"/>
      <c r="E51" s="118"/>
      <c r="F51" s="118"/>
      <c r="G51" s="118"/>
      <c r="H51" s="44"/>
      <c r="I51" s="44"/>
      <c r="J51" s="44"/>
      <c r="K51" s="44"/>
      <c r="L51" s="44"/>
      <c r="M51" s="44"/>
      <c r="N51" s="44"/>
      <c r="O51" s="44"/>
      <c r="P51" s="44"/>
      <c r="Q51" s="44"/>
      <c r="R51" s="44"/>
      <c r="S51" s="44"/>
      <c r="T51" s="44"/>
      <c r="U51" s="44"/>
      <c r="V51" s="44"/>
      <c r="W51" s="44"/>
      <c r="X51" s="44"/>
      <c r="Y51" s="44"/>
      <c r="Z51" s="44"/>
      <c r="AA51" s="44"/>
    </row>
    <row r="52" spans="1:27" ht="12.75" customHeight="1">
      <c r="A52" s="44"/>
      <c r="B52" s="44"/>
      <c r="C52" s="44"/>
      <c r="D52" s="118"/>
      <c r="E52" s="118"/>
      <c r="F52" s="118"/>
      <c r="G52" s="118"/>
      <c r="H52" s="44"/>
      <c r="I52" s="44"/>
      <c r="J52" s="44"/>
      <c r="K52" s="44"/>
      <c r="L52" s="44"/>
      <c r="M52" s="44"/>
      <c r="N52" s="44"/>
      <c r="O52" s="44"/>
      <c r="P52" s="44"/>
      <c r="Q52" s="44"/>
      <c r="R52" s="44"/>
      <c r="S52" s="44"/>
      <c r="T52" s="44"/>
      <c r="U52" s="44"/>
      <c r="V52" s="44"/>
      <c r="W52" s="44"/>
      <c r="X52" s="44"/>
      <c r="Y52" s="44"/>
      <c r="Z52" s="44"/>
      <c r="AA52" s="44"/>
    </row>
    <row r="53" spans="1:27" ht="12.75" customHeight="1">
      <c r="A53" s="44"/>
      <c r="B53" s="44"/>
      <c r="C53" s="44"/>
      <c r="D53" s="118"/>
      <c r="E53" s="118"/>
      <c r="F53" s="118"/>
      <c r="G53" s="118"/>
      <c r="H53" s="44"/>
      <c r="I53" s="44"/>
      <c r="J53" s="44"/>
      <c r="K53" s="44"/>
      <c r="L53" s="44"/>
      <c r="M53" s="44"/>
      <c r="N53" s="44"/>
      <c r="O53" s="44"/>
      <c r="P53" s="44"/>
      <c r="Q53" s="44"/>
      <c r="R53" s="44"/>
      <c r="S53" s="44"/>
      <c r="T53" s="44"/>
      <c r="U53" s="44"/>
      <c r="V53" s="44"/>
      <c r="W53" s="44"/>
      <c r="X53" s="44"/>
      <c r="Y53" s="44"/>
      <c r="Z53" s="44"/>
      <c r="AA53" s="44"/>
    </row>
    <row r="54" spans="1:27" ht="12.75" customHeight="1">
      <c r="A54" s="44"/>
      <c r="B54" s="44"/>
      <c r="C54" s="44"/>
      <c r="D54" s="118"/>
      <c r="E54" s="118"/>
      <c r="F54" s="118"/>
      <c r="G54" s="118"/>
      <c r="H54" s="44"/>
      <c r="I54" s="44"/>
      <c r="J54" s="44"/>
      <c r="K54" s="44"/>
      <c r="L54" s="44"/>
      <c r="M54" s="44"/>
      <c r="N54" s="44"/>
      <c r="O54" s="44"/>
      <c r="P54" s="44"/>
      <c r="Q54" s="44"/>
      <c r="R54" s="44"/>
      <c r="S54" s="44"/>
      <c r="T54" s="44"/>
      <c r="U54" s="44"/>
      <c r="V54" s="44"/>
      <c r="W54" s="44"/>
      <c r="X54" s="44"/>
      <c r="Y54" s="44"/>
      <c r="Z54" s="44"/>
      <c r="AA54" s="44"/>
    </row>
    <row r="55" spans="1:27" ht="12.75" customHeight="1">
      <c r="A55" s="44"/>
      <c r="B55" s="44"/>
      <c r="C55" s="44"/>
      <c r="D55" s="118"/>
      <c r="E55" s="118"/>
      <c r="F55" s="118"/>
      <c r="G55" s="118"/>
      <c r="H55" s="44"/>
      <c r="I55" s="44"/>
      <c r="J55" s="44"/>
      <c r="K55" s="44"/>
      <c r="L55" s="44"/>
      <c r="M55" s="44"/>
      <c r="N55" s="44"/>
      <c r="O55" s="44"/>
      <c r="P55" s="44"/>
      <c r="Q55" s="44"/>
      <c r="R55" s="44"/>
      <c r="S55" s="44"/>
      <c r="T55" s="44"/>
      <c r="U55" s="44"/>
      <c r="V55" s="44"/>
      <c r="W55" s="44"/>
      <c r="X55" s="44"/>
      <c r="Y55" s="44"/>
      <c r="Z55" s="44"/>
      <c r="AA55" s="44"/>
    </row>
    <row r="56" spans="1:27" ht="12.75" customHeight="1">
      <c r="A56" s="44"/>
      <c r="B56" s="44"/>
      <c r="C56" s="44"/>
      <c r="D56" s="118"/>
      <c r="E56" s="118"/>
      <c r="F56" s="118"/>
      <c r="G56" s="118"/>
      <c r="H56" s="44"/>
      <c r="I56" s="44"/>
      <c r="J56" s="44"/>
      <c r="K56" s="44"/>
      <c r="L56" s="44"/>
      <c r="M56" s="44"/>
      <c r="N56" s="44"/>
      <c r="O56" s="44"/>
      <c r="P56" s="44"/>
      <c r="Q56" s="44"/>
      <c r="R56" s="44"/>
      <c r="S56" s="44"/>
      <c r="T56" s="44"/>
      <c r="U56" s="44"/>
      <c r="V56" s="44"/>
      <c r="W56" s="44"/>
      <c r="X56" s="44"/>
      <c r="Y56" s="44"/>
      <c r="Z56" s="44"/>
      <c r="AA56" s="44"/>
    </row>
    <row r="57" spans="1:27" ht="12.75" customHeight="1">
      <c r="A57" s="44"/>
      <c r="B57" s="44"/>
      <c r="C57" s="44"/>
      <c r="D57" s="118"/>
      <c r="E57" s="118"/>
      <c r="F57" s="118"/>
      <c r="G57" s="118"/>
      <c r="H57" s="44"/>
      <c r="I57" s="44"/>
      <c r="J57" s="44"/>
      <c r="K57" s="44"/>
      <c r="L57" s="44"/>
      <c r="M57" s="44"/>
      <c r="N57" s="44"/>
      <c r="O57" s="44"/>
      <c r="P57" s="44"/>
      <c r="Q57" s="44"/>
      <c r="R57" s="44"/>
      <c r="S57" s="44"/>
      <c r="T57" s="44"/>
      <c r="U57" s="44"/>
      <c r="V57" s="44"/>
      <c r="W57" s="44"/>
      <c r="X57" s="44"/>
      <c r="Y57" s="44"/>
      <c r="Z57" s="44"/>
      <c r="AA57" s="44"/>
    </row>
    <row r="58" spans="1:27" ht="12.75" customHeight="1">
      <c r="A58" s="44"/>
      <c r="B58" s="44"/>
      <c r="C58" s="44"/>
      <c r="D58" s="118"/>
      <c r="E58" s="118"/>
      <c r="F58" s="118"/>
      <c r="G58" s="118"/>
      <c r="H58" s="44"/>
      <c r="I58" s="44"/>
      <c r="J58" s="44"/>
      <c r="K58" s="44"/>
      <c r="L58" s="44"/>
      <c r="M58" s="44"/>
      <c r="N58" s="44"/>
      <c r="O58" s="44"/>
      <c r="P58" s="44"/>
      <c r="Q58" s="44"/>
      <c r="R58" s="44"/>
      <c r="S58" s="44"/>
      <c r="T58" s="44"/>
      <c r="U58" s="44"/>
      <c r="V58" s="44"/>
      <c r="W58" s="44"/>
      <c r="X58" s="44"/>
      <c r="Y58" s="44"/>
      <c r="Z58" s="44"/>
      <c r="AA58" s="44"/>
    </row>
    <row r="59" spans="1:27" ht="12.75" customHeight="1">
      <c r="A59" s="44"/>
      <c r="B59" s="44"/>
      <c r="C59" s="44"/>
      <c r="D59" s="118"/>
      <c r="E59" s="118"/>
      <c r="F59" s="118"/>
      <c r="G59" s="118"/>
      <c r="H59" s="44"/>
      <c r="I59" s="44"/>
      <c r="J59" s="44"/>
      <c r="K59" s="44"/>
      <c r="L59" s="44"/>
      <c r="M59" s="44"/>
      <c r="N59" s="44"/>
      <c r="O59" s="44"/>
      <c r="P59" s="44"/>
      <c r="Q59" s="44"/>
      <c r="R59" s="44"/>
      <c r="S59" s="44"/>
      <c r="T59" s="44"/>
      <c r="U59" s="44"/>
      <c r="V59" s="44"/>
      <c r="W59" s="44"/>
      <c r="X59" s="44"/>
      <c r="Y59" s="44"/>
      <c r="Z59" s="44"/>
      <c r="AA59" s="44"/>
    </row>
    <row r="60" spans="1:27" ht="12.75" customHeight="1">
      <c r="A60" s="44"/>
      <c r="B60" s="44"/>
      <c r="C60" s="44"/>
      <c r="D60" s="118"/>
      <c r="E60" s="118"/>
      <c r="F60" s="118"/>
      <c r="G60" s="118"/>
      <c r="H60" s="44"/>
      <c r="I60" s="44"/>
      <c r="J60" s="44"/>
      <c r="K60" s="44"/>
      <c r="L60" s="44"/>
      <c r="M60" s="44"/>
      <c r="N60" s="44"/>
      <c r="O60" s="44"/>
      <c r="P60" s="44"/>
      <c r="Q60" s="44"/>
      <c r="R60" s="44"/>
      <c r="S60" s="44"/>
      <c r="T60" s="44"/>
      <c r="U60" s="44"/>
      <c r="V60" s="44"/>
      <c r="W60" s="44"/>
      <c r="X60" s="44"/>
      <c r="Y60" s="44"/>
      <c r="Z60" s="44"/>
      <c r="AA60" s="44"/>
    </row>
    <row r="61" spans="1:27" ht="12.75" customHeight="1">
      <c r="A61" s="44"/>
      <c r="B61" s="44"/>
      <c r="C61" s="44"/>
      <c r="D61" s="118"/>
      <c r="E61" s="118"/>
      <c r="F61" s="118"/>
      <c r="G61" s="118"/>
      <c r="H61" s="44"/>
      <c r="I61" s="44"/>
      <c r="J61" s="44"/>
      <c r="K61" s="44"/>
      <c r="L61" s="44"/>
      <c r="M61" s="44"/>
      <c r="N61" s="44"/>
      <c r="O61" s="44"/>
      <c r="P61" s="44"/>
      <c r="Q61" s="44"/>
      <c r="R61" s="44"/>
      <c r="S61" s="44"/>
      <c r="T61" s="44"/>
      <c r="U61" s="44"/>
      <c r="V61" s="44"/>
      <c r="W61" s="44"/>
      <c r="X61" s="44"/>
      <c r="Y61" s="44"/>
      <c r="Z61" s="44"/>
      <c r="AA61" s="44"/>
    </row>
    <row r="62" spans="1:27" ht="12.75" customHeight="1">
      <c r="A62" s="44"/>
      <c r="B62" s="44"/>
      <c r="C62" s="44"/>
      <c r="D62" s="118"/>
      <c r="E62" s="118"/>
      <c r="F62" s="118"/>
      <c r="G62" s="118"/>
      <c r="H62" s="44"/>
      <c r="I62" s="44"/>
      <c r="J62" s="44"/>
      <c r="K62" s="44"/>
      <c r="L62" s="44"/>
      <c r="M62" s="44"/>
      <c r="N62" s="44"/>
      <c r="O62" s="44"/>
      <c r="P62" s="44"/>
      <c r="Q62" s="44"/>
      <c r="R62" s="44"/>
      <c r="S62" s="44"/>
      <c r="T62" s="44"/>
      <c r="U62" s="44"/>
      <c r="V62" s="44"/>
      <c r="W62" s="44"/>
      <c r="X62" s="44"/>
      <c r="Y62" s="44"/>
      <c r="Z62" s="44"/>
      <c r="AA62" s="44"/>
    </row>
    <row r="63" spans="1:27" ht="12.75" customHeight="1">
      <c r="A63" s="44"/>
      <c r="B63" s="44"/>
      <c r="C63" s="44"/>
      <c r="D63" s="118"/>
      <c r="E63" s="118"/>
      <c r="F63" s="118"/>
      <c r="G63" s="118"/>
      <c r="H63" s="44"/>
      <c r="I63" s="44"/>
      <c r="J63" s="44"/>
      <c r="K63" s="44"/>
      <c r="L63" s="44"/>
      <c r="M63" s="44"/>
      <c r="N63" s="44"/>
      <c r="O63" s="44"/>
      <c r="P63" s="44"/>
      <c r="Q63" s="44"/>
      <c r="R63" s="44"/>
      <c r="S63" s="44"/>
      <c r="T63" s="44"/>
      <c r="U63" s="44"/>
      <c r="V63" s="44"/>
      <c r="W63" s="44"/>
      <c r="X63" s="44"/>
      <c r="Y63" s="44"/>
      <c r="Z63" s="44"/>
      <c r="AA63" s="44"/>
    </row>
    <row r="64" spans="1:27" ht="12.75" customHeight="1">
      <c r="A64" s="44"/>
      <c r="B64" s="44"/>
      <c r="C64" s="44"/>
      <c r="D64" s="118"/>
      <c r="E64" s="118"/>
      <c r="F64" s="118"/>
      <c r="G64" s="118"/>
      <c r="H64" s="44"/>
      <c r="I64" s="44"/>
      <c r="J64" s="44"/>
      <c r="K64" s="44"/>
      <c r="L64" s="44"/>
      <c r="M64" s="44"/>
      <c r="N64" s="44"/>
      <c r="O64" s="44"/>
      <c r="P64" s="44"/>
      <c r="Q64" s="44"/>
      <c r="R64" s="44"/>
      <c r="S64" s="44"/>
      <c r="T64" s="44"/>
      <c r="U64" s="44"/>
      <c r="V64" s="44"/>
      <c r="W64" s="44"/>
      <c r="X64" s="44"/>
      <c r="Y64" s="44"/>
      <c r="Z64" s="44"/>
      <c r="AA64" s="44"/>
    </row>
    <row r="65" spans="1:27" ht="12.75" customHeight="1">
      <c r="A65" s="44"/>
      <c r="B65" s="44"/>
      <c r="C65" s="44"/>
      <c r="D65" s="118"/>
      <c r="E65" s="118"/>
      <c r="F65" s="118"/>
      <c r="G65" s="118"/>
      <c r="H65" s="44"/>
      <c r="I65" s="44"/>
      <c r="J65" s="44"/>
      <c r="K65" s="44"/>
      <c r="L65" s="44"/>
      <c r="M65" s="44"/>
      <c r="N65" s="44"/>
      <c r="O65" s="44"/>
      <c r="P65" s="44"/>
      <c r="Q65" s="44"/>
      <c r="R65" s="44"/>
      <c r="S65" s="44"/>
      <c r="T65" s="44"/>
      <c r="U65" s="44"/>
      <c r="V65" s="44"/>
      <c r="W65" s="44"/>
      <c r="X65" s="44"/>
      <c r="Y65" s="44"/>
      <c r="Z65" s="44"/>
      <c r="AA65" s="44"/>
    </row>
    <row r="66" spans="1:27" ht="12.75" customHeight="1">
      <c r="A66" s="44"/>
      <c r="B66" s="44"/>
      <c r="C66" s="44"/>
      <c r="D66" s="118"/>
      <c r="E66" s="118"/>
      <c r="F66" s="118"/>
      <c r="G66" s="118"/>
      <c r="H66" s="44"/>
      <c r="I66" s="44"/>
      <c r="J66" s="44"/>
      <c r="K66" s="44"/>
      <c r="L66" s="44"/>
      <c r="M66" s="44"/>
      <c r="N66" s="44"/>
      <c r="O66" s="44"/>
      <c r="P66" s="44"/>
      <c r="Q66" s="44"/>
      <c r="R66" s="44"/>
      <c r="S66" s="44"/>
      <c r="T66" s="44"/>
      <c r="U66" s="44"/>
      <c r="V66" s="44"/>
      <c r="W66" s="44"/>
      <c r="X66" s="44"/>
      <c r="Y66" s="44"/>
      <c r="Z66" s="44"/>
      <c r="AA66" s="44"/>
    </row>
    <row r="67" spans="1:27" ht="12.75" customHeight="1">
      <c r="A67" s="44"/>
      <c r="B67" s="44"/>
      <c r="C67" s="44"/>
      <c r="D67" s="118"/>
      <c r="E67" s="118"/>
      <c r="F67" s="118"/>
      <c r="G67" s="118"/>
      <c r="H67" s="44"/>
      <c r="I67" s="44"/>
      <c r="J67" s="44"/>
      <c r="K67" s="44"/>
      <c r="L67" s="44"/>
      <c r="M67" s="44"/>
      <c r="N67" s="44"/>
      <c r="O67" s="44"/>
      <c r="P67" s="44"/>
      <c r="Q67" s="44"/>
      <c r="R67" s="44"/>
      <c r="S67" s="44"/>
      <c r="T67" s="44"/>
      <c r="U67" s="44"/>
      <c r="V67" s="44"/>
      <c r="W67" s="44"/>
      <c r="X67" s="44"/>
      <c r="Y67" s="44"/>
      <c r="Z67" s="44"/>
      <c r="AA67" s="44"/>
    </row>
    <row r="68" spans="1:27" ht="12.75" customHeight="1">
      <c r="A68" s="44"/>
      <c r="B68" s="44"/>
      <c r="C68" s="44"/>
      <c r="D68" s="118"/>
      <c r="E68" s="118"/>
      <c r="F68" s="118"/>
      <c r="G68" s="118"/>
      <c r="H68" s="44"/>
      <c r="I68" s="44"/>
      <c r="J68" s="44"/>
      <c r="K68" s="44"/>
      <c r="L68" s="44"/>
      <c r="M68" s="44"/>
      <c r="N68" s="44"/>
      <c r="O68" s="44"/>
      <c r="P68" s="44"/>
      <c r="Q68" s="44"/>
      <c r="R68" s="44"/>
      <c r="S68" s="44"/>
      <c r="T68" s="44"/>
      <c r="U68" s="44"/>
      <c r="V68" s="44"/>
      <c r="W68" s="44"/>
      <c r="X68" s="44"/>
      <c r="Y68" s="44"/>
      <c r="Z68" s="44"/>
      <c r="AA68" s="44"/>
    </row>
    <row r="69" spans="1:27" ht="12.75" customHeight="1">
      <c r="A69" s="44"/>
      <c r="B69" s="44"/>
      <c r="C69" s="44"/>
      <c r="D69" s="118"/>
      <c r="E69" s="118"/>
      <c r="F69" s="118"/>
      <c r="G69" s="118"/>
      <c r="H69" s="44"/>
      <c r="I69" s="44"/>
      <c r="J69" s="44"/>
      <c r="K69" s="44"/>
      <c r="L69" s="44"/>
      <c r="M69" s="44"/>
      <c r="N69" s="44"/>
      <c r="O69" s="44"/>
      <c r="P69" s="44"/>
      <c r="Q69" s="44"/>
      <c r="R69" s="44"/>
      <c r="S69" s="44"/>
      <c r="T69" s="44"/>
      <c r="U69" s="44"/>
      <c r="V69" s="44"/>
      <c r="W69" s="44"/>
      <c r="X69" s="44"/>
      <c r="Y69" s="44"/>
      <c r="Z69" s="44"/>
      <c r="AA69" s="44"/>
    </row>
    <row r="70" spans="1:27" ht="12.75" customHeight="1">
      <c r="A70" s="44"/>
      <c r="B70" s="44"/>
      <c r="C70" s="44"/>
      <c r="D70" s="118"/>
      <c r="E70" s="118"/>
      <c r="F70" s="118"/>
      <c r="G70" s="118"/>
      <c r="H70" s="44"/>
      <c r="I70" s="44"/>
      <c r="J70" s="44"/>
      <c r="K70" s="44"/>
      <c r="L70" s="44"/>
      <c r="M70" s="44"/>
      <c r="N70" s="44"/>
      <c r="O70" s="44"/>
      <c r="P70" s="44"/>
      <c r="Q70" s="44"/>
      <c r="R70" s="44"/>
      <c r="S70" s="44"/>
      <c r="T70" s="44"/>
      <c r="U70" s="44"/>
      <c r="V70" s="44"/>
      <c r="W70" s="44"/>
      <c r="X70" s="44"/>
      <c r="Y70" s="44"/>
      <c r="Z70" s="44"/>
      <c r="AA70" s="44"/>
    </row>
    <row r="71" spans="1:27" ht="12.75" customHeight="1">
      <c r="A71" s="44"/>
      <c r="B71" s="44"/>
      <c r="C71" s="44"/>
      <c r="D71" s="118"/>
      <c r="E71" s="118"/>
      <c r="F71" s="118"/>
      <c r="G71" s="118"/>
      <c r="H71" s="44"/>
      <c r="I71" s="44"/>
      <c r="J71" s="44"/>
      <c r="K71" s="44"/>
      <c r="L71" s="44"/>
      <c r="M71" s="44"/>
      <c r="N71" s="44"/>
      <c r="O71" s="44"/>
      <c r="P71" s="44"/>
      <c r="Q71" s="44"/>
      <c r="R71" s="44"/>
      <c r="S71" s="44"/>
      <c r="T71" s="44"/>
      <c r="U71" s="44"/>
      <c r="V71" s="44"/>
      <c r="W71" s="44"/>
      <c r="X71" s="44"/>
      <c r="Y71" s="44"/>
      <c r="Z71" s="44"/>
      <c r="AA71" s="44"/>
    </row>
    <row r="72" spans="1:27" ht="12.75" customHeight="1">
      <c r="A72" s="44"/>
      <c r="B72" s="44"/>
      <c r="C72" s="44"/>
      <c r="D72" s="118"/>
      <c r="E72" s="118"/>
      <c r="F72" s="118"/>
      <c r="G72" s="118"/>
      <c r="H72" s="44"/>
      <c r="I72" s="44"/>
      <c r="J72" s="44"/>
      <c r="K72" s="44"/>
      <c r="L72" s="44"/>
      <c r="M72" s="44"/>
      <c r="N72" s="44"/>
      <c r="O72" s="44"/>
      <c r="P72" s="44"/>
      <c r="Q72" s="44"/>
      <c r="R72" s="44"/>
      <c r="S72" s="44"/>
      <c r="T72" s="44"/>
      <c r="U72" s="44"/>
      <c r="V72" s="44"/>
      <c r="W72" s="44"/>
      <c r="X72" s="44"/>
      <c r="Y72" s="44"/>
      <c r="Z72" s="44"/>
      <c r="AA72" s="44"/>
    </row>
    <row r="73" spans="1:27" ht="12.75" customHeight="1">
      <c r="A73" s="44"/>
      <c r="B73" s="44"/>
      <c r="C73" s="44"/>
      <c r="D73" s="118"/>
      <c r="E73" s="118"/>
      <c r="F73" s="118"/>
      <c r="G73" s="118"/>
      <c r="H73" s="44"/>
      <c r="I73" s="44"/>
      <c r="J73" s="44"/>
      <c r="K73" s="44"/>
      <c r="L73" s="44"/>
      <c r="M73" s="44"/>
      <c r="N73" s="44"/>
      <c r="O73" s="44"/>
      <c r="P73" s="44"/>
      <c r="Q73" s="44"/>
      <c r="R73" s="44"/>
      <c r="S73" s="44"/>
      <c r="T73" s="44"/>
      <c r="U73" s="44"/>
      <c r="V73" s="44"/>
      <c r="W73" s="44"/>
      <c r="X73" s="44"/>
      <c r="Y73" s="44"/>
      <c r="Z73" s="44"/>
      <c r="AA73" s="44"/>
    </row>
    <row r="74" spans="1:27" ht="12.75" customHeight="1">
      <c r="A74" s="44"/>
      <c r="B74" s="44"/>
      <c r="C74" s="44"/>
      <c r="D74" s="118"/>
      <c r="E74" s="118"/>
      <c r="F74" s="118"/>
      <c r="G74" s="118"/>
      <c r="H74" s="44"/>
      <c r="I74" s="44"/>
      <c r="J74" s="44"/>
      <c r="K74" s="44"/>
      <c r="L74" s="44"/>
      <c r="M74" s="44"/>
      <c r="N74" s="44"/>
      <c r="O74" s="44"/>
      <c r="P74" s="44"/>
      <c r="Q74" s="44"/>
      <c r="R74" s="44"/>
      <c r="S74" s="44"/>
      <c r="T74" s="44"/>
      <c r="U74" s="44"/>
      <c r="V74" s="44"/>
      <c r="W74" s="44"/>
      <c r="X74" s="44"/>
      <c r="Y74" s="44"/>
      <c r="Z74" s="44"/>
      <c r="AA74" s="44"/>
    </row>
    <row r="75" spans="1:27" ht="12.75" customHeight="1">
      <c r="A75" s="44"/>
      <c r="B75" s="44"/>
      <c r="C75" s="44"/>
      <c r="D75" s="118"/>
      <c r="E75" s="118"/>
      <c r="F75" s="118"/>
      <c r="G75" s="118"/>
      <c r="H75" s="44"/>
      <c r="I75" s="44"/>
      <c r="J75" s="44"/>
      <c r="K75" s="44"/>
      <c r="L75" s="44"/>
      <c r="M75" s="44"/>
      <c r="N75" s="44"/>
      <c r="O75" s="44"/>
      <c r="P75" s="44"/>
      <c r="Q75" s="44"/>
      <c r="R75" s="44"/>
      <c r="S75" s="44"/>
      <c r="T75" s="44"/>
      <c r="U75" s="44"/>
      <c r="V75" s="44"/>
      <c r="W75" s="44"/>
      <c r="X75" s="44"/>
      <c r="Y75" s="44"/>
      <c r="Z75" s="44"/>
      <c r="AA75" s="44"/>
    </row>
    <row r="76" spans="1:27" ht="12.75" customHeight="1">
      <c r="A76" s="44"/>
      <c r="B76" s="44"/>
      <c r="C76" s="44"/>
      <c r="D76" s="118"/>
      <c r="E76" s="118"/>
      <c r="F76" s="118"/>
      <c r="G76" s="118"/>
      <c r="H76" s="44"/>
      <c r="I76" s="44"/>
      <c r="J76" s="44"/>
      <c r="K76" s="44"/>
      <c r="L76" s="44"/>
      <c r="M76" s="44"/>
      <c r="N76" s="44"/>
      <c r="O76" s="44"/>
      <c r="P76" s="44"/>
      <c r="Q76" s="44"/>
      <c r="R76" s="44"/>
      <c r="S76" s="44"/>
      <c r="T76" s="44"/>
      <c r="U76" s="44"/>
      <c r="V76" s="44"/>
      <c r="W76" s="44"/>
      <c r="X76" s="44"/>
      <c r="Y76" s="44"/>
      <c r="Z76" s="44"/>
      <c r="AA76" s="44"/>
    </row>
    <row r="77" spans="1:27" ht="12.75" customHeight="1">
      <c r="A77" s="44"/>
      <c r="B77" s="44"/>
      <c r="C77" s="44"/>
      <c r="D77" s="118"/>
      <c r="E77" s="118"/>
      <c r="F77" s="118"/>
      <c r="G77" s="118"/>
      <c r="H77" s="44"/>
      <c r="I77" s="44"/>
      <c r="J77" s="44"/>
      <c r="K77" s="44"/>
      <c r="L77" s="44"/>
      <c r="M77" s="44"/>
      <c r="N77" s="44"/>
      <c r="O77" s="44"/>
      <c r="P77" s="44"/>
      <c r="Q77" s="44"/>
      <c r="R77" s="44"/>
      <c r="S77" s="44"/>
      <c r="T77" s="44"/>
      <c r="U77" s="44"/>
      <c r="V77" s="44"/>
      <c r="W77" s="44"/>
      <c r="X77" s="44"/>
      <c r="Y77" s="44"/>
      <c r="Z77" s="44"/>
      <c r="AA77" s="44"/>
    </row>
    <row r="78" spans="1:27" ht="12.75" customHeight="1">
      <c r="A78" s="44"/>
      <c r="B78" s="44"/>
      <c r="C78" s="44"/>
      <c r="D78" s="118"/>
      <c r="E78" s="118"/>
      <c r="F78" s="118"/>
      <c r="G78" s="118"/>
      <c r="H78" s="44"/>
      <c r="I78" s="44"/>
      <c r="J78" s="44"/>
      <c r="K78" s="44"/>
      <c r="L78" s="44"/>
      <c r="M78" s="44"/>
      <c r="N78" s="44"/>
      <c r="O78" s="44"/>
      <c r="P78" s="44"/>
      <c r="Q78" s="44"/>
      <c r="R78" s="44"/>
      <c r="S78" s="44"/>
      <c r="T78" s="44"/>
      <c r="U78" s="44"/>
      <c r="V78" s="44"/>
      <c r="W78" s="44"/>
      <c r="X78" s="44"/>
      <c r="Y78" s="44"/>
      <c r="Z78" s="44"/>
      <c r="AA78" s="44"/>
    </row>
    <row r="79" spans="1:27" ht="12.75" customHeight="1">
      <c r="A79" s="44"/>
      <c r="B79" s="44"/>
      <c r="C79" s="44"/>
      <c r="D79" s="118"/>
      <c r="E79" s="118"/>
      <c r="F79" s="118"/>
      <c r="G79" s="118"/>
      <c r="H79" s="44"/>
      <c r="I79" s="44"/>
      <c r="J79" s="44"/>
      <c r="K79" s="44"/>
      <c r="L79" s="44"/>
      <c r="M79" s="44"/>
      <c r="N79" s="44"/>
      <c r="O79" s="44"/>
      <c r="P79" s="44"/>
      <c r="Q79" s="44"/>
      <c r="R79" s="44"/>
      <c r="S79" s="44"/>
      <c r="T79" s="44"/>
      <c r="U79" s="44"/>
      <c r="V79" s="44"/>
      <c r="W79" s="44"/>
      <c r="X79" s="44"/>
      <c r="Y79" s="44"/>
      <c r="Z79" s="44"/>
      <c r="AA79" s="44"/>
    </row>
    <row r="80" spans="1:27" ht="12.75" customHeight="1">
      <c r="A80" s="44"/>
      <c r="B80" s="44"/>
      <c r="C80" s="44"/>
      <c r="D80" s="118"/>
      <c r="E80" s="118"/>
      <c r="F80" s="118"/>
      <c r="G80" s="118"/>
      <c r="H80" s="44"/>
      <c r="I80" s="44"/>
      <c r="J80" s="44"/>
      <c r="K80" s="44"/>
      <c r="L80" s="44"/>
      <c r="M80" s="44"/>
      <c r="N80" s="44"/>
      <c r="O80" s="44"/>
      <c r="P80" s="44"/>
      <c r="Q80" s="44"/>
      <c r="R80" s="44"/>
      <c r="S80" s="44"/>
      <c r="T80" s="44"/>
      <c r="U80" s="44"/>
      <c r="V80" s="44"/>
      <c r="W80" s="44"/>
      <c r="X80" s="44"/>
      <c r="Y80" s="44"/>
      <c r="Z80" s="44"/>
      <c r="AA80" s="44"/>
    </row>
    <row r="81" spans="1:27" ht="12.75" customHeight="1">
      <c r="A81" s="44"/>
      <c r="B81" s="44"/>
      <c r="C81" s="44"/>
      <c r="D81" s="118"/>
      <c r="E81" s="118"/>
      <c r="F81" s="118"/>
      <c r="G81" s="118"/>
      <c r="H81" s="44"/>
      <c r="I81" s="44"/>
      <c r="J81" s="44"/>
      <c r="K81" s="44"/>
      <c r="L81" s="44"/>
      <c r="M81" s="44"/>
      <c r="N81" s="44"/>
      <c r="O81" s="44"/>
      <c r="P81" s="44"/>
      <c r="Q81" s="44"/>
      <c r="R81" s="44"/>
      <c r="S81" s="44"/>
      <c r="T81" s="44"/>
      <c r="U81" s="44"/>
      <c r="V81" s="44"/>
      <c r="W81" s="44"/>
      <c r="X81" s="44"/>
      <c r="Y81" s="44"/>
      <c r="Z81" s="44"/>
      <c r="AA81" s="44"/>
    </row>
    <row r="82" spans="1:27" ht="12.75" customHeight="1">
      <c r="A82" s="44"/>
      <c r="B82" s="44"/>
      <c r="C82" s="44"/>
      <c r="D82" s="118"/>
      <c r="E82" s="118"/>
      <c r="F82" s="118"/>
      <c r="G82" s="118"/>
      <c r="H82" s="44"/>
      <c r="I82" s="44"/>
      <c r="J82" s="44"/>
      <c r="K82" s="44"/>
      <c r="L82" s="44"/>
      <c r="M82" s="44"/>
      <c r="N82" s="44"/>
      <c r="O82" s="44"/>
      <c r="P82" s="44"/>
      <c r="Q82" s="44"/>
      <c r="R82" s="44"/>
      <c r="S82" s="44"/>
      <c r="T82" s="44"/>
      <c r="U82" s="44"/>
      <c r="V82" s="44"/>
      <c r="W82" s="44"/>
      <c r="X82" s="44"/>
      <c r="Y82" s="44"/>
      <c r="Z82" s="44"/>
      <c r="AA82" s="44"/>
    </row>
    <row r="83" spans="1:27" ht="12.75" customHeight="1">
      <c r="A83" s="44"/>
      <c r="B83" s="44"/>
      <c r="C83" s="44"/>
      <c r="D83" s="118"/>
      <c r="E83" s="118"/>
      <c r="F83" s="118"/>
      <c r="G83" s="118"/>
      <c r="H83" s="44"/>
      <c r="I83" s="44"/>
      <c r="J83" s="44"/>
      <c r="K83" s="44"/>
      <c r="L83" s="44"/>
      <c r="M83" s="44"/>
      <c r="N83" s="44"/>
      <c r="O83" s="44"/>
      <c r="P83" s="44"/>
      <c r="Q83" s="44"/>
      <c r="R83" s="44"/>
      <c r="S83" s="44"/>
      <c r="T83" s="44"/>
      <c r="U83" s="44"/>
      <c r="V83" s="44"/>
      <c r="W83" s="44"/>
      <c r="X83" s="44"/>
      <c r="Y83" s="44"/>
      <c r="Z83" s="44"/>
      <c r="AA83" s="44"/>
    </row>
    <row r="84" spans="1:27" ht="12.75" customHeight="1">
      <c r="A84" s="44"/>
      <c r="B84" s="44"/>
      <c r="C84" s="44"/>
      <c r="D84" s="118"/>
      <c r="E84" s="118"/>
      <c r="F84" s="118"/>
      <c r="G84" s="118"/>
      <c r="H84" s="44"/>
      <c r="I84" s="44"/>
      <c r="J84" s="44"/>
      <c r="K84" s="44"/>
      <c r="L84" s="44"/>
      <c r="M84" s="44"/>
      <c r="N84" s="44"/>
      <c r="O84" s="44"/>
      <c r="P84" s="44"/>
      <c r="Q84" s="44"/>
      <c r="R84" s="44"/>
      <c r="S84" s="44"/>
      <c r="T84" s="44"/>
      <c r="U84" s="44"/>
      <c r="V84" s="44"/>
      <c r="W84" s="44"/>
      <c r="X84" s="44"/>
      <c r="Y84" s="44"/>
      <c r="Z84" s="44"/>
      <c r="AA84" s="44"/>
    </row>
    <row r="85" spans="1:27" ht="12.75" customHeight="1">
      <c r="A85" s="44"/>
      <c r="B85" s="44"/>
      <c r="C85" s="44"/>
      <c r="D85" s="118"/>
      <c r="E85" s="118"/>
      <c r="F85" s="118"/>
      <c r="G85" s="118"/>
      <c r="H85" s="44"/>
      <c r="I85" s="44"/>
      <c r="J85" s="44"/>
      <c r="K85" s="44"/>
      <c r="L85" s="44"/>
      <c r="M85" s="44"/>
      <c r="N85" s="44"/>
      <c r="O85" s="44"/>
      <c r="P85" s="44"/>
      <c r="Q85" s="44"/>
      <c r="R85" s="44"/>
      <c r="S85" s="44"/>
      <c r="T85" s="44"/>
      <c r="U85" s="44"/>
      <c r="V85" s="44"/>
      <c r="W85" s="44"/>
      <c r="X85" s="44"/>
      <c r="Y85" s="44"/>
      <c r="Z85" s="44"/>
      <c r="AA85" s="44"/>
    </row>
    <row r="86" spans="1:27" ht="12.75" customHeight="1">
      <c r="A86" s="44"/>
      <c r="B86" s="44"/>
      <c r="C86" s="44"/>
      <c r="D86" s="118"/>
      <c r="E86" s="118"/>
      <c r="F86" s="118"/>
      <c r="G86" s="118"/>
      <c r="H86" s="44"/>
      <c r="I86" s="44"/>
      <c r="J86" s="44"/>
      <c r="K86" s="44"/>
      <c r="L86" s="44"/>
      <c r="M86" s="44"/>
      <c r="N86" s="44"/>
      <c r="O86" s="44"/>
      <c r="P86" s="44"/>
      <c r="Q86" s="44"/>
      <c r="R86" s="44"/>
      <c r="S86" s="44"/>
      <c r="T86" s="44"/>
      <c r="U86" s="44"/>
      <c r="V86" s="44"/>
      <c r="W86" s="44"/>
      <c r="X86" s="44"/>
      <c r="Y86" s="44"/>
      <c r="Z86" s="44"/>
      <c r="AA86" s="44"/>
    </row>
    <row r="87" spans="1:27" ht="12.75" customHeight="1">
      <c r="A87" s="44"/>
      <c r="B87" s="44"/>
      <c r="C87" s="44"/>
      <c r="D87" s="118"/>
      <c r="E87" s="118"/>
      <c r="F87" s="118"/>
      <c r="G87" s="118"/>
      <c r="H87" s="44"/>
      <c r="I87" s="44"/>
      <c r="J87" s="44"/>
      <c r="K87" s="44"/>
      <c r="L87" s="44"/>
      <c r="M87" s="44"/>
      <c r="N87" s="44"/>
      <c r="O87" s="44"/>
      <c r="P87" s="44"/>
      <c r="Q87" s="44"/>
      <c r="R87" s="44"/>
      <c r="S87" s="44"/>
      <c r="T87" s="44"/>
      <c r="U87" s="44"/>
      <c r="V87" s="44"/>
      <c r="W87" s="44"/>
      <c r="X87" s="44"/>
      <c r="Y87" s="44"/>
      <c r="Z87" s="44"/>
      <c r="AA87" s="44"/>
    </row>
    <row r="88" spans="1:27" ht="12.75" customHeight="1">
      <c r="A88" s="44"/>
      <c r="B88" s="44"/>
      <c r="C88" s="44"/>
      <c r="D88" s="118"/>
      <c r="E88" s="118"/>
      <c r="F88" s="118"/>
      <c r="G88" s="118"/>
      <c r="H88" s="44"/>
      <c r="I88" s="44"/>
      <c r="J88" s="44"/>
      <c r="K88" s="44"/>
      <c r="L88" s="44"/>
      <c r="M88" s="44"/>
      <c r="N88" s="44"/>
      <c r="O88" s="44"/>
      <c r="P88" s="44"/>
      <c r="Q88" s="44"/>
      <c r="R88" s="44"/>
      <c r="S88" s="44"/>
      <c r="T88" s="44"/>
      <c r="U88" s="44"/>
      <c r="V88" s="44"/>
      <c r="W88" s="44"/>
      <c r="X88" s="44"/>
      <c r="Y88" s="44"/>
      <c r="Z88" s="44"/>
      <c r="AA88" s="44"/>
    </row>
    <row r="89" spans="1:27" ht="12.75" customHeight="1">
      <c r="A89" s="44"/>
      <c r="B89" s="44"/>
      <c r="C89" s="44"/>
      <c r="D89" s="118"/>
      <c r="E89" s="118"/>
      <c r="F89" s="118"/>
      <c r="G89" s="118"/>
      <c r="H89" s="44"/>
      <c r="I89" s="44"/>
      <c r="J89" s="44"/>
      <c r="K89" s="44"/>
      <c r="L89" s="44"/>
      <c r="M89" s="44"/>
      <c r="N89" s="44"/>
      <c r="O89" s="44"/>
      <c r="P89" s="44"/>
      <c r="Q89" s="44"/>
      <c r="R89" s="44"/>
      <c r="S89" s="44"/>
      <c r="T89" s="44"/>
      <c r="U89" s="44"/>
      <c r="V89" s="44"/>
      <c r="W89" s="44"/>
      <c r="X89" s="44"/>
      <c r="Y89" s="44"/>
      <c r="Z89" s="44"/>
      <c r="AA89" s="44"/>
    </row>
    <row r="90" spans="1:27" ht="12.75" customHeight="1">
      <c r="A90" s="44"/>
      <c r="B90" s="44"/>
      <c r="C90" s="44"/>
      <c r="D90" s="118"/>
      <c r="E90" s="118"/>
      <c r="F90" s="118"/>
      <c r="G90" s="118"/>
      <c r="H90" s="44"/>
      <c r="I90" s="44"/>
      <c r="J90" s="44"/>
      <c r="K90" s="44"/>
      <c r="L90" s="44"/>
      <c r="M90" s="44"/>
      <c r="N90" s="44"/>
      <c r="O90" s="44"/>
      <c r="P90" s="44"/>
      <c r="Q90" s="44"/>
      <c r="R90" s="44"/>
      <c r="S90" s="44"/>
      <c r="T90" s="44"/>
      <c r="U90" s="44"/>
      <c r="V90" s="44"/>
      <c r="W90" s="44"/>
      <c r="X90" s="44"/>
      <c r="Y90" s="44"/>
      <c r="Z90" s="44"/>
      <c r="AA90" s="44"/>
    </row>
    <row r="91" spans="1:27" ht="12.75" customHeight="1">
      <c r="A91" s="44"/>
      <c r="B91" s="44"/>
      <c r="C91" s="44"/>
      <c r="D91" s="118"/>
      <c r="E91" s="118"/>
      <c r="F91" s="118"/>
      <c r="G91" s="118"/>
      <c r="H91" s="44"/>
      <c r="I91" s="44"/>
      <c r="J91" s="44"/>
      <c r="K91" s="44"/>
      <c r="L91" s="44"/>
      <c r="M91" s="44"/>
      <c r="N91" s="44"/>
      <c r="O91" s="44"/>
      <c r="P91" s="44"/>
      <c r="Q91" s="44"/>
      <c r="R91" s="44"/>
      <c r="S91" s="44"/>
      <c r="T91" s="44"/>
      <c r="U91" s="44"/>
      <c r="V91" s="44"/>
      <c r="W91" s="44"/>
      <c r="X91" s="44"/>
      <c r="Y91" s="44"/>
      <c r="Z91" s="44"/>
      <c r="AA91" s="44"/>
    </row>
    <row r="92" spans="1:27" ht="12.75" customHeight="1">
      <c r="A92" s="44"/>
      <c r="B92" s="44"/>
      <c r="C92" s="44"/>
      <c r="D92" s="118"/>
      <c r="E92" s="118"/>
      <c r="F92" s="118"/>
      <c r="G92" s="118"/>
      <c r="H92" s="44"/>
      <c r="I92" s="44"/>
      <c r="J92" s="44"/>
      <c r="K92" s="44"/>
      <c r="L92" s="44"/>
      <c r="M92" s="44"/>
      <c r="N92" s="44"/>
      <c r="O92" s="44"/>
      <c r="P92" s="44"/>
      <c r="Q92" s="44"/>
      <c r="R92" s="44"/>
      <c r="S92" s="44"/>
      <c r="T92" s="44"/>
      <c r="U92" s="44"/>
      <c r="V92" s="44"/>
      <c r="W92" s="44"/>
      <c r="X92" s="44"/>
      <c r="Y92" s="44"/>
      <c r="Z92" s="44"/>
      <c r="AA92" s="44"/>
    </row>
    <row r="93" spans="1:27" ht="12.75" customHeight="1">
      <c r="A93" s="44"/>
      <c r="B93" s="44"/>
      <c r="C93" s="44"/>
      <c r="D93" s="118"/>
      <c r="E93" s="118"/>
      <c r="F93" s="118"/>
      <c r="G93" s="118"/>
      <c r="H93" s="44"/>
      <c r="I93" s="44"/>
      <c r="J93" s="44"/>
      <c r="K93" s="44"/>
      <c r="L93" s="44"/>
      <c r="M93" s="44"/>
      <c r="N93" s="44"/>
      <c r="O93" s="44"/>
      <c r="P93" s="44"/>
      <c r="Q93" s="44"/>
      <c r="R93" s="44"/>
      <c r="S93" s="44"/>
      <c r="T93" s="44"/>
      <c r="U93" s="44"/>
      <c r="V93" s="44"/>
      <c r="W93" s="44"/>
      <c r="X93" s="44"/>
      <c r="Y93" s="44"/>
      <c r="Z93" s="44"/>
      <c r="AA93" s="44"/>
    </row>
    <row r="94" spans="1:27" ht="12.75" customHeight="1">
      <c r="A94" s="44"/>
      <c r="B94" s="44"/>
      <c r="C94" s="44"/>
      <c r="D94" s="118"/>
      <c r="E94" s="118"/>
      <c r="F94" s="118"/>
      <c r="G94" s="118"/>
      <c r="H94" s="44"/>
      <c r="I94" s="44"/>
      <c r="J94" s="44"/>
      <c r="K94" s="44"/>
      <c r="L94" s="44"/>
      <c r="M94" s="44"/>
      <c r="N94" s="44"/>
      <c r="O94" s="44"/>
      <c r="P94" s="44"/>
      <c r="Q94" s="44"/>
      <c r="R94" s="44"/>
      <c r="S94" s="44"/>
      <c r="T94" s="44"/>
      <c r="U94" s="44"/>
      <c r="V94" s="44"/>
      <c r="W94" s="44"/>
      <c r="X94" s="44"/>
      <c r="Y94" s="44"/>
      <c r="Z94" s="44"/>
      <c r="AA94" s="44"/>
    </row>
    <row r="95" spans="1:27" ht="12.75" customHeight="1">
      <c r="A95" s="44"/>
      <c r="B95" s="44"/>
      <c r="C95" s="44"/>
      <c r="D95" s="118"/>
      <c r="E95" s="118"/>
      <c r="F95" s="118"/>
      <c r="G95" s="118"/>
      <c r="H95" s="44"/>
      <c r="I95" s="44"/>
      <c r="J95" s="44"/>
      <c r="K95" s="44"/>
      <c r="L95" s="44"/>
      <c r="M95" s="44"/>
      <c r="N95" s="44"/>
      <c r="O95" s="44"/>
      <c r="P95" s="44"/>
      <c r="Q95" s="44"/>
      <c r="R95" s="44"/>
      <c r="S95" s="44"/>
      <c r="T95" s="44"/>
      <c r="U95" s="44"/>
      <c r="V95" s="44"/>
      <c r="W95" s="44"/>
      <c r="X95" s="44"/>
      <c r="Y95" s="44"/>
      <c r="Z95" s="44"/>
      <c r="AA95" s="44"/>
    </row>
    <row r="96" spans="1:27" ht="12.75" customHeight="1">
      <c r="A96" s="44"/>
      <c r="B96" s="44"/>
      <c r="C96" s="44"/>
      <c r="D96" s="118"/>
      <c r="E96" s="118"/>
      <c r="F96" s="118"/>
      <c r="G96" s="118"/>
      <c r="H96" s="44"/>
      <c r="I96" s="44"/>
      <c r="J96" s="44"/>
      <c r="K96" s="44"/>
      <c r="L96" s="44"/>
      <c r="M96" s="44"/>
      <c r="N96" s="44"/>
      <c r="O96" s="44"/>
      <c r="P96" s="44"/>
      <c r="Q96" s="44"/>
      <c r="R96" s="44"/>
      <c r="S96" s="44"/>
      <c r="T96" s="44"/>
      <c r="U96" s="44"/>
      <c r="V96" s="44"/>
      <c r="W96" s="44"/>
      <c r="X96" s="44"/>
      <c r="Y96" s="44"/>
      <c r="Z96" s="44"/>
      <c r="AA96" s="44"/>
    </row>
    <row r="97" spans="1:27" ht="12.75" customHeight="1">
      <c r="A97" s="44"/>
      <c r="B97" s="44"/>
      <c r="C97" s="44"/>
      <c r="D97" s="118"/>
      <c r="E97" s="118"/>
      <c r="F97" s="118"/>
      <c r="G97" s="118"/>
      <c r="H97" s="44"/>
      <c r="I97" s="44"/>
      <c r="J97" s="44"/>
      <c r="K97" s="44"/>
      <c r="L97" s="44"/>
      <c r="M97" s="44"/>
      <c r="N97" s="44"/>
      <c r="O97" s="44"/>
      <c r="P97" s="44"/>
      <c r="Q97" s="44"/>
      <c r="R97" s="44"/>
      <c r="S97" s="44"/>
      <c r="T97" s="44"/>
      <c r="U97" s="44"/>
      <c r="V97" s="44"/>
      <c r="W97" s="44"/>
      <c r="X97" s="44"/>
      <c r="Y97" s="44"/>
      <c r="Z97" s="44"/>
      <c r="AA97" s="44"/>
    </row>
    <row r="98" spans="1:27" ht="12.75" customHeight="1">
      <c r="A98" s="44"/>
      <c r="B98" s="44"/>
      <c r="C98" s="44"/>
      <c r="D98" s="118"/>
      <c r="E98" s="118"/>
      <c r="F98" s="118"/>
      <c r="G98" s="118"/>
      <c r="H98" s="44"/>
      <c r="I98" s="44"/>
      <c r="J98" s="44"/>
      <c r="K98" s="44"/>
      <c r="L98" s="44"/>
      <c r="M98" s="44"/>
      <c r="N98" s="44"/>
      <c r="O98" s="44"/>
      <c r="P98" s="44"/>
      <c r="Q98" s="44"/>
      <c r="R98" s="44"/>
      <c r="S98" s="44"/>
      <c r="T98" s="44"/>
      <c r="U98" s="44"/>
      <c r="V98" s="44"/>
      <c r="W98" s="44"/>
      <c r="X98" s="44"/>
      <c r="Y98" s="44"/>
      <c r="Z98" s="44"/>
      <c r="AA98" s="44"/>
    </row>
    <row r="99" spans="1:27" ht="12.75" customHeight="1">
      <c r="A99" s="44"/>
      <c r="B99" s="44"/>
      <c r="C99" s="44"/>
      <c r="D99" s="118"/>
      <c r="E99" s="118"/>
      <c r="F99" s="118"/>
      <c r="G99" s="118"/>
      <c r="H99" s="44"/>
      <c r="I99" s="44"/>
      <c r="J99" s="44"/>
      <c r="K99" s="44"/>
      <c r="L99" s="44"/>
      <c r="M99" s="44"/>
      <c r="N99" s="44"/>
      <c r="O99" s="44"/>
      <c r="P99" s="44"/>
      <c r="Q99" s="44"/>
      <c r="R99" s="44"/>
      <c r="S99" s="44"/>
      <c r="T99" s="44"/>
      <c r="U99" s="44"/>
      <c r="V99" s="44"/>
      <c r="W99" s="44"/>
      <c r="X99" s="44"/>
      <c r="Y99" s="44"/>
      <c r="Z99" s="44"/>
      <c r="AA99" s="44"/>
    </row>
    <row r="100" spans="1:27" ht="12.75" customHeight="1">
      <c r="A100" s="44"/>
      <c r="B100" s="44"/>
      <c r="C100" s="44"/>
      <c r="D100" s="118"/>
      <c r="E100" s="118"/>
      <c r="F100" s="118"/>
      <c r="G100" s="118"/>
      <c r="H100" s="44"/>
      <c r="I100" s="44"/>
      <c r="J100" s="44"/>
      <c r="K100" s="44"/>
      <c r="L100" s="44"/>
      <c r="M100" s="44"/>
      <c r="N100" s="44"/>
      <c r="O100" s="44"/>
      <c r="P100" s="44"/>
      <c r="Q100" s="44"/>
      <c r="R100" s="44"/>
      <c r="S100" s="44"/>
      <c r="T100" s="44"/>
      <c r="U100" s="44"/>
      <c r="V100" s="44"/>
      <c r="W100" s="44"/>
      <c r="X100" s="44"/>
      <c r="Y100" s="44"/>
      <c r="Z100" s="44"/>
      <c r="AA100" s="44"/>
    </row>
    <row r="101" spans="1:27" ht="12.75" customHeight="1">
      <c r="A101" s="44"/>
      <c r="B101" s="44"/>
      <c r="C101" s="44"/>
      <c r="D101" s="118"/>
      <c r="E101" s="118"/>
      <c r="F101" s="118"/>
      <c r="G101" s="118"/>
      <c r="H101" s="44"/>
      <c r="I101" s="44"/>
      <c r="J101" s="44"/>
      <c r="K101" s="44"/>
      <c r="L101" s="44"/>
      <c r="M101" s="44"/>
      <c r="N101" s="44"/>
      <c r="O101" s="44"/>
      <c r="P101" s="44"/>
      <c r="Q101" s="44"/>
      <c r="R101" s="44"/>
      <c r="S101" s="44"/>
      <c r="T101" s="44"/>
      <c r="U101" s="44"/>
      <c r="V101" s="44"/>
      <c r="W101" s="44"/>
      <c r="X101" s="44"/>
      <c r="Y101" s="44"/>
      <c r="Z101" s="44"/>
      <c r="AA101" s="44"/>
    </row>
    <row r="102" spans="1:27" ht="12.75" customHeight="1">
      <c r="A102" s="44"/>
      <c r="B102" s="44"/>
      <c r="C102" s="44"/>
      <c r="D102" s="118"/>
      <c r="E102" s="118"/>
      <c r="F102" s="118"/>
      <c r="G102" s="118"/>
      <c r="H102" s="44"/>
      <c r="I102" s="44"/>
      <c r="J102" s="44"/>
      <c r="K102" s="44"/>
      <c r="L102" s="44"/>
      <c r="M102" s="44"/>
      <c r="N102" s="44"/>
      <c r="O102" s="44"/>
      <c r="P102" s="44"/>
      <c r="Q102" s="44"/>
      <c r="R102" s="44"/>
      <c r="S102" s="44"/>
      <c r="T102" s="44"/>
      <c r="U102" s="44"/>
      <c r="V102" s="44"/>
      <c r="W102" s="44"/>
      <c r="X102" s="44"/>
      <c r="Y102" s="44"/>
      <c r="Z102" s="44"/>
      <c r="AA102" s="44"/>
    </row>
    <row r="103" spans="1:27" ht="12.75" customHeight="1">
      <c r="A103" s="44"/>
      <c r="B103" s="44"/>
      <c r="C103" s="44"/>
      <c r="D103" s="118"/>
      <c r="E103" s="118"/>
      <c r="F103" s="118"/>
      <c r="G103" s="118"/>
      <c r="H103" s="44"/>
      <c r="I103" s="44"/>
      <c r="J103" s="44"/>
      <c r="K103" s="44"/>
      <c r="L103" s="44"/>
      <c r="M103" s="44"/>
      <c r="N103" s="44"/>
      <c r="O103" s="44"/>
      <c r="P103" s="44"/>
      <c r="Q103" s="44"/>
      <c r="R103" s="44"/>
      <c r="S103" s="44"/>
      <c r="T103" s="44"/>
      <c r="U103" s="44"/>
      <c r="V103" s="44"/>
      <c r="W103" s="44"/>
      <c r="X103" s="44"/>
      <c r="Y103" s="44"/>
      <c r="Z103" s="44"/>
      <c r="AA103" s="44"/>
    </row>
    <row r="104" spans="1:27" ht="12.75" customHeight="1">
      <c r="A104" s="44"/>
      <c r="B104" s="44"/>
      <c r="C104" s="44"/>
      <c r="D104" s="118"/>
      <c r="E104" s="118"/>
      <c r="F104" s="118"/>
      <c r="G104" s="118"/>
      <c r="H104" s="44"/>
      <c r="I104" s="44"/>
      <c r="J104" s="44"/>
      <c r="K104" s="44"/>
      <c r="L104" s="44"/>
      <c r="M104" s="44"/>
      <c r="N104" s="44"/>
      <c r="O104" s="44"/>
      <c r="P104" s="44"/>
      <c r="Q104" s="44"/>
      <c r="R104" s="44"/>
      <c r="S104" s="44"/>
      <c r="T104" s="44"/>
      <c r="U104" s="44"/>
      <c r="V104" s="44"/>
      <c r="W104" s="44"/>
      <c r="X104" s="44"/>
      <c r="Y104" s="44"/>
      <c r="Z104" s="44"/>
      <c r="AA104" s="44"/>
    </row>
    <row r="105" spans="1:27" ht="12.75" customHeight="1">
      <c r="A105" s="44"/>
      <c r="B105" s="44"/>
      <c r="C105" s="44"/>
      <c r="D105" s="118"/>
      <c r="E105" s="118"/>
      <c r="F105" s="118"/>
      <c r="G105" s="118"/>
      <c r="H105" s="44"/>
      <c r="I105" s="44"/>
      <c r="J105" s="44"/>
      <c r="K105" s="44"/>
      <c r="L105" s="44"/>
      <c r="M105" s="44"/>
      <c r="N105" s="44"/>
      <c r="O105" s="44"/>
      <c r="P105" s="44"/>
      <c r="Q105" s="44"/>
      <c r="R105" s="44"/>
      <c r="S105" s="44"/>
      <c r="T105" s="44"/>
      <c r="U105" s="44"/>
      <c r="V105" s="44"/>
      <c r="W105" s="44"/>
      <c r="X105" s="44"/>
      <c r="Y105" s="44"/>
      <c r="Z105" s="44"/>
      <c r="AA105" s="44"/>
    </row>
    <row r="106" spans="1:27" ht="12.75" customHeight="1">
      <c r="A106" s="44"/>
      <c r="B106" s="44"/>
      <c r="C106" s="44"/>
      <c r="D106" s="118"/>
      <c r="E106" s="118"/>
      <c r="F106" s="118"/>
      <c r="G106" s="118"/>
      <c r="H106" s="44"/>
      <c r="I106" s="44"/>
      <c r="J106" s="44"/>
      <c r="K106" s="44"/>
      <c r="L106" s="44"/>
      <c r="M106" s="44"/>
      <c r="N106" s="44"/>
      <c r="O106" s="44"/>
      <c r="P106" s="44"/>
      <c r="Q106" s="44"/>
      <c r="R106" s="44"/>
      <c r="S106" s="44"/>
      <c r="T106" s="44"/>
      <c r="U106" s="44"/>
      <c r="V106" s="44"/>
      <c r="W106" s="44"/>
      <c r="X106" s="44"/>
      <c r="Y106" s="44"/>
      <c r="Z106" s="44"/>
      <c r="AA106" s="44"/>
    </row>
    <row r="107" spans="1:27" ht="12.75" customHeight="1">
      <c r="A107" s="44"/>
      <c r="B107" s="44"/>
      <c r="C107" s="44"/>
      <c r="D107" s="118"/>
      <c r="E107" s="118"/>
      <c r="F107" s="118"/>
      <c r="G107" s="118"/>
      <c r="H107" s="44"/>
      <c r="I107" s="44"/>
      <c r="J107" s="44"/>
      <c r="K107" s="44"/>
      <c r="L107" s="44"/>
      <c r="M107" s="44"/>
      <c r="N107" s="44"/>
      <c r="O107" s="44"/>
      <c r="P107" s="44"/>
      <c r="Q107" s="44"/>
      <c r="R107" s="44"/>
      <c r="S107" s="44"/>
      <c r="T107" s="44"/>
      <c r="U107" s="44"/>
      <c r="V107" s="44"/>
      <c r="W107" s="44"/>
      <c r="X107" s="44"/>
      <c r="Y107" s="44"/>
      <c r="Z107" s="44"/>
      <c r="AA107" s="44"/>
    </row>
    <row r="108" spans="1:27" ht="12.75" customHeight="1">
      <c r="A108" s="44"/>
      <c r="B108" s="44"/>
      <c r="C108" s="44"/>
      <c r="D108" s="118"/>
      <c r="E108" s="118"/>
      <c r="F108" s="118"/>
      <c r="G108" s="118"/>
      <c r="H108" s="44"/>
      <c r="I108" s="44"/>
      <c r="J108" s="44"/>
      <c r="K108" s="44"/>
      <c r="L108" s="44"/>
      <c r="M108" s="44"/>
      <c r="N108" s="44"/>
      <c r="O108" s="44"/>
      <c r="P108" s="44"/>
      <c r="Q108" s="44"/>
      <c r="R108" s="44"/>
      <c r="S108" s="44"/>
      <c r="T108" s="44"/>
      <c r="U108" s="44"/>
      <c r="V108" s="44"/>
      <c r="W108" s="44"/>
      <c r="X108" s="44"/>
      <c r="Y108" s="44"/>
      <c r="Z108" s="44"/>
      <c r="AA108" s="44"/>
    </row>
    <row r="109" spans="1:27" ht="12.75" customHeight="1">
      <c r="A109" s="44"/>
      <c r="B109" s="44"/>
      <c r="C109" s="44"/>
      <c r="D109" s="118"/>
      <c r="E109" s="118"/>
      <c r="F109" s="118"/>
      <c r="G109" s="118"/>
      <c r="H109" s="44"/>
      <c r="I109" s="44"/>
      <c r="J109" s="44"/>
      <c r="K109" s="44"/>
      <c r="L109" s="44"/>
      <c r="M109" s="44"/>
      <c r="N109" s="44"/>
      <c r="O109" s="44"/>
      <c r="P109" s="44"/>
      <c r="Q109" s="44"/>
      <c r="R109" s="44"/>
      <c r="S109" s="44"/>
      <c r="T109" s="44"/>
      <c r="U109" s="44"/>
      <c r="V109" s="44"/>
      <c r="W109" s="44"/>
      <c r="X109" s="44"/>
      <c r="Y109" s="44"/>
      <c r="Z109" s="44"/>
      <c r="AA109" s="44"/>
    </row>
    <row r="110" spans="1:27" ht="12.75" customHeight="1">
      <c r="A110" s="44"/>
      <c r="B110" s="44"/>
      <c r="C110" s="44"/>
      <c r="D110" s="118"/>
      <c r="E110" s="118"/>
      <c r="F110" s="118"/>
      <c r="G110" s="118"/>
      <c r="H110" s="44"/>
      <c r="I110" s="44"/>
      <c r="J110" s="44"/>
      <c r="K110" s="44"/>
      <c r="L110" s="44"/>
      <c r="M110" s="44"/>
      <c r="N110" s="44"/>
      <c r="O110" s="44"/>
      <c r="P110" s="44"/>
      <c r="Q110" s="44"/>
      <c r="R110" s="44"/>
      <c r="S110" s="44"/>
      <c r="T110" s="44"/>
      <c r="U110" s="44"/>
      <c r="V110" s="44"/>
      <c r="W110" s="44"/>
      <c r="X110" s="44"/>
      <c r="Y110" s="44"/>
      <c r="Z110" s="44"/>
      <c r="AA110" s="44"/>
    </row>
    <row r="111" spans="1:27" ht="12.75" customHeight="1">
      <c r="A111" s="44"/>
      <c r="B111" s="44"/>
      <c r="C111" s="44"/>
      <c r="D111" s="118"/>
      <c r="E111" s="118"/>
      <c r="F111" s="118"/>
      <c r="G111" s="118"/>
      <c r="H111" s="44"/>
      <c r="I111" s="44"/>
      <c r="J111" s="44"/>
      <c r="K111" s="44"/>
      <c r="L111" s="44"/>
      <c r="M111" s="44"/>
      <c r="N111" s="44"/>
      <c r="O111" s="44"/>
      <c r="P111" s="44"/>
      <c r="Q111" s="44"/>
      <c r="R111" s="44"/>
      <c r="S111" s="44"/>
      <c r="T111" s="44"/>
      <c r="U111" s="44"/>
      <c r="V111" s="44"/>
      <c r="W111" s="44"/>
      <c r="X111" s="44"/>
      <c r="Y111" s="44"/>
      <c r="Z111" s="44"/>
      <c r="AA111" s="44"/>
    </row>
    <row r="112" spans="1:27" ht="12.75" customHeight="1">
      <c r="A112" s="44"/>
      <c r="B112" s="44"/>
      <c r="C112" s="44"/>
      <c r="D112" s="118"/>
      <c r="E112" s="118"/>
      <c r="F112" s="118"/>
      <c r="G112" s="118"/>
      <c r="H112" s="44"/>
      <c r="I112" s="44"/>
      <c r="J112" s="44"/>
      <c r="K112" s="44"/>
      <c r="L112" s="44"/>
      <c r="M112" s="44"/>
      <c r="N112" s="44"/>
      <c r="O112" s="44"/>
      <c r="P112" s="44"/>
      <c r="Q112" s="44"/>
      <c r="R112" s="44"/>
      <c r="S112" s="44"/>
      <c r="T112" s="44"/>
      <c r="U112" s="44"/>
      <c r="V112" s="44"/>
      <c r="W112" s="44"/>
      <c r="X112" s="44"/>
      <c r="Y112" s="44"/>
      <c r="Z112" s="44"/>
      <c r="AA112" s="44"/>
    </row>
    <row r="113" spans="1:27" ht="12.75" customHeight="1">
      <c r="A113" s="44"/>
      <c r="B113" s="44"/>
      <c r="C113" s="44"/>
      <c r="D113" s="118"/>
      <c r="E113" s="118"/>
      <c r="F113" s="118"/>
      <c r="G113" s="118"/>
      <c r="H113" s="44"/>
      <c r="I113" s="44"/>
      <c r="J113" s="44"/>
      <c r="K113" s="44"/>
      <c r="L113" s="44"/>
      <c r="M113" s="44"/>
      <c r="N113" s="44"/>
      <c r="O113" s="44"/>
      <c r="P113" s="44"/>
      <c r="Q113" s="44"/>
      <c r="R113" s="44"/>
      <c r="S113" s="44"/>
      <c r="T113" s="44"/>
      <c r="U113" s="44"/>
      <c r="V113" s="44"/>
      <c r="W113" s="44"/>
      <c r="X113" s="44"/>
      <c r="Y113" s="44"/>
      <c r="Z113" s="44"/>
      <c r="AA113" s="44"/>
    </row>
    <row r="114" spans="1:27" ht="12.75" customHeight="1">
      <c r="A114" s="44"/>
      <c r="B114" s="44"/>
      <c r="C114" s="44"/>
      <c r="D114" s="118"/>
      <c r="E114" s="118"/>
      <c r="F114" s="118"/>
      <c r="G114" s="118"/>
      <c r="H114" s="44"/>
      <c r="I114" s="44"/>
      <c r="J114" s="44"/>
      <c r="K114" s="44"/>
      <c r="L114" s="44"/>
      <c r="M114" s="44"/>
      <c r="N114" s="44"/>
      <c r="O114" s="44"/>
      <c r="P114" s="44"/>
      <c r="Q114" s="44"/>
      <c r="R114" s="44"/>
      <c r="S114" s="44"/>
      <c r="T114" s="44"/>
      <c r="U114" s="44"/>
      <c r="V114" s="44"/>
      <c r="W114" s="44"/>
      <c r="X114" s="44"/>
      <c r="Y114" s="44"/>
      <c r="Z114" s="44"/>
      <c r="AA114" s="44"/>
    </row>
    <row r="115" spans="1:27" ht="12.75" customHeight="1">
      <c r="A115" s="44"/>
      <c r="B115" s="44"/>
      <c r="C115" s="44"/>
      <c r="D115" s="118"/>
      <c r="E115" s="118"/>
      <c r="F115" s="118"/>
      <c r="G115" s="118"/>
      <c r="H115" s="44"/>
      <c r="I115" s="44"/>
      <c r="J115" s="44"/>
      <c r="K115" s="44"/>
      <c r="L115" s="44"/>
      <c r="M115" s="44"/>
      <c r="N115" s="44"/>
      <c r="O115" s="44"/>
      <c r="P115" s="44"/>
      <c r="Q115" s="44"/>
      <c r="R115" s="44"/>
      <c r="S115" s="44"/>
      <c r="T115" s="44"/>
      <c r="U115" s="44"/>
      <c r="V115" s="44"/>
      <c r="W115" s="44"/>
      <c r="X115" s="44"/>
      <c r="Y115" s="44"/>
      <c r="Z115" s="44"/>
      <c r="AA115" s="44"/>
    </row>
    <row r="116" spans="1:27" ht="12.75" customHeight="1">
      <c r="A116" s="44"/>
      <c r="B116" s="44"/>
      <c r="C116" s="44"/>
      <c r="D116" s="118"/>
      <c r="E116" s="118"/>
      <c r="F116" s="118"/>
      <c r="G116" s="118"/>
      <c r="H116" s="44"/>
      <c r="I116" s="44"/>
      <c r="J116" s="44"/>
      <c r="K116" s="44"/>
      <c r="L116" s="44"/>
      <c r="M116" s="44"/>
      <c r="N116" s="44"/>
      <c r="O116" s="44"/>
      <c r="P116" s="44"/>
      <c r="Q116" s="44"/>
      <c r="R116" s="44"/>
      <c r="S116" s="44"/>
      <c r="T116" s="44"/>
      <c r="U116" s="44"/>
      <c r="V116" s="44"/>
      <c r="W116" s="44"/>
      <c r="X116" s="44"/>
      <c r="Y116" s="44"/>
      <c r="Z116" s="44"/>
      <c r="AA116" s="44"/>
    </row>
    <row r="117" spans="1:27" ht="12.75" customHeight="1">
      <c r="A117" s="44"/>
      <c r="B117" s="44"/>
      <c r="C117" s="44"/>
      <c r="D117" s="118"/>
      <c r="E117" s="118"/>
      <c r="F117" s="118"/>
      <c r="G117" s="118"/>
      <c r="H117" s="44"/>
      <c r="I117" s="44"/>
      <c r="J117" s="44"/>
      <c r="K117" s="44"/>
      <c r="L117" s="44"/>
      <c r="M117" s="44"/>
      <c r="N117" s="44"/>
      <c r="O117" s="44"/>
      <c r="P117" s="44"/>
      <c r="Q117" s="44"/>
      <c r="R117" s="44"/>
      <c r="S117" s="44"/>
      <c r="T117" s="44"/>
      <c r="U117" s="44"/>
      <c r="V117" s="44"/>
      <c r="W117" s="44"/>
      <c r="X117" s="44"/>
      <c r="Y117" s="44"/>
      <c r="Z117" s="44"/>
      <c r="AA117" s="44"/>
    </row>
    <row r="118" spans="1:27" ht="12.75" customHeight="1">
      <c r="A118" s="44"/>
      <c r="B118" s="44"/>
      <c r="C118" s="44"/>
      <c r="D118" s="118"/>
      <c r="E118" s="118"/>
      <c r="F118" s="118"/>
      <c r="G118" s="118"/>
      <c r="H118" s="44"/>
      <c r="I118" s="44"/>
      <c r="J118" s="44"/>
      <c r="K118" s="44"/>
      <c r="L118" s="44"/>
      <c r="M118" s="44"/>
      <c r="N118" s="44"/>
      <c r="O118" s="44"/>
      <c r="P118" s="44"/>
      <c r="Q118" s="44"/>
      <c r="R118" s="44"/>
      <c r="S118" s="44"/>
      <c r="T118" s="44"/>
      <c r="U118" s="44"/>
      <c r="V118" s="44"/>
      <c r="W118" s="44"/>
      <c r="X118" s="44"/>
      <c r="Y118" s="44"/>
      <c r="Z118" s="44"/>
      <c r="AA118" s="44"/>
    </row>
    <row r="119" spans="1:27" ht="12.75" customHeight="1">
      <c r="A119" s="44"/>
      <c r="B119" s="44"/>
      <c r="C119" s="44"/>
      <c r="D119" s="118"/>
      <c r="E119" s="118"/>
      <c r="F119" s="118"/>
      <c r="G119" s="118"/>
      <c r="H119" s="44"/>
      <c r="I119" s="44"/>
      <c r="J119" s="44"/>
      <c r="K119" s="44"/>
      <c r="L119" s="44"/>
      <c r="M119" s="44"/>
      <c r="N119" s="44"/>
      <c r="O119" s="44"/>
      <c r="P119" s="44"/>
      <c r="Q119" s="44"/>
      <c r="R119" s="44"/>
      <c r="S119" s="44"/>
      <c r="T119" s="44"/>
      <c r="U119" s="44"/>
      <c r="V119" s="44"/>
      <c r="W119" s="44"/>
      <c r="X119" s="44"/>
      <c r="Y119" s="44"/>
      <c r="Z119" s="44"/>
      <c r="AA119" s="44"/>
    </row>
    <row r="120" spans="1:27" ht="12.75" customHeight="1">
      <c r="A120" s="44"/>
      <c r="B120" s="44"/>
      <c r="C120" s="44"/>
      <c r="D120" s="118"/>
      <c r="E120" s="118"/>
      <c r="F120" s="118"/>
      <c r="G120" s="118"/>
      <c r="H120" s="44"/>
      <c r="I120" s="44"/>
      <c r="J120" s="44"/>
      <c r="K120" s="44"/>
      <c r="L120" s="44"/>
      <c r="M120" s="44"/>
      <c r="N120" s="44"/>
      <c r="O120" s="44"/>
      <c r="P120" s="44"/>
      <c r="Q120" s="44"/>
      <c r="R120" s="44"/>
      <c r="S120" s="44"/>
      <c r="T120" s="44"/>
      <c r="U120" s="44"/>
      <c r="V120" s="44"/>
      <c r="W120" s="44"/>
      <c r="X120" s="44"/>
      <c r="Y120" s="44"/>
      <c r="Z120" s="44"/>
      <c r="AA120" s="44"/>
    </row>
    <row r="121" spans="1:27" ht="12.75" customHeight="1">
      <c r="A121" s="44"/>
      <c r="B121" s="44"/>
      <c r="C121" s="44"/>
      <c r="D121" s="118"/>
      <c r="E121" s="118"/>
      <c r="F121" s="118"/>
      <c r="G121" s="118"/>
      <c r="H121" s="44"/>
      <c r="I121" s="44"/>
      <c r="J121" s="44"/>
      <c r="K121" s="44"/>
      <c r="L121" s="44"/>
      <c r="M121" s="44"/>
      <c r="N121" s="44"/>
      <c r="O121" s="44"/>
      <c r="P121" s="44"/>
      <c r="Q121" s="44"/>
      <c r="R121" s="44"/>
      <c r="S121" s="44"/>
      <c r="T121" s="44"/>
      <c r="U121" s="44"/>
      <c r="V121" s="44"/>
      <c r="W121" s="44"/>
      <c r="X121" s="44"/>
      <c r="Y121" s="44"/>
      <c r="Z121" s="44"/>
      <c r="AA121" s="44"/>
    </row>
    <row r="122" spans="1:27" ht="12.75" customHeight="1">
      <c r="A122" s="44"/>
      <c r="B122" s="44"/>
      <c r="C122" s="44"/>
      <c r="D122" s="118"/>
      <c r="E122" s="118"/>
      <c r="F122" s="118"/>
      <c r="G122" s="118"/>
      <c r="H122" s="44"/>
      <c r="I122" s="44"/>
      <c r="J122" s="44"/>
      <c r="K122" s="44"/>
      <c r="L122" s="44"/>
      <c r="M122" s="44"/>
      <c r="N122" s="44"/>
      <c r="O122" s="44"/>
      <c r="P122" s="44"/>
      <c r="Q122" s="44"/>
      <c r="R122" s="44"/>
      <c r="S122" s="44"/>
      <c r="T122" s="44"/>
      <c r="U122" s="44"/>
      <c r="V122" s="44"/>
      <c r="W122" s="44"/>
      <c r="X122" s="44"/>
      <c r="Y122" s="44"/>
      <c r="Z122" s="44"/>
      <c r="AA122" s="44"/>
    </row>
    <row r="123" spans="1:27" ht="12.75" customHeight="1">
      <c r="A123" s="44"/>
      <c r="B123" s="44"/>
      <c r="C123" s="44"/>
      <c r="D123" s="118"/>
      <c r="E123" s="118"/>
      <c r="F123" s="118"/>
      <c r="G123" s="118"/>
      <c r="H123" s="44"/>
      <c r="I123" s="44"/>
      <c r="J123" s="44"/>
      <c r="K123" s="44"/>
      <c r="L123" s="44"/>
      <c r="M123" s="44"/>
      <c r="N123" s="44"/>
      <c r="O123" s="44"/>
      <c r="P123" s="44"/>
      <c r="Q123" s="44"/>
      <c r="R123" s="44"/>
      <c r="S123" s="44"/>
      <c r="T123" s="44"/>
      <c r="U123" s="44"/>
      <c r="V123" s="44"/>
      <c r="W123" s="44"/>
      <c r="X123" s="44"/>
      <c r="Y123" s="44"/>
      <c r="Z123" s="44"/>
      <c r="AA123" s="44"/>
    </row>
    <row r="124" spans="1:27" ht="12.75" customHeight="1">
      <c r="A124" s="44"/>
      <c r="B124" s="44"/>
      <c r="C124" s="44"/>
      <c r="D124" s="118"/>
      <c r="E124" s="118"/>
      <c r="F124" s="118"/>
      <c r="G124" s="118"/>
      <c r="H124" s="44"/>
      <c r="I124" s="44"/>
      <c r="J124" s="44"/>
      <c r="K124" s="44"/>
      <c r="L124" s="44"/>
      <c r="M124" s="44"/>
      <c r="N124" s="44"/>
      <c r="O124" s="44"/>
      <c r="P124" s="44"/>
      <c r="Q124" s="44"/>
      <c r="R124" s="44"/>
      <c r="S124" s="44"/>
      <c r="T124" s="44"/>
      <c r="U124" s="44"/>
      <c r="V124" s="44"/>
      <c r="W124" s="44"/>
      <c r="X124" s="44"/>
      <c r="Y124" s="44"/>
      <c r="Z124" s="44"/>
      <c r="AA124" s="44"/>
    </row>
    <row r="125" spans="1:27" ht="12.75" customHeight="1">
      <c r="A125" s="44"/>
      <c r="B125" s="44"/>
      <c r="C125" s="44"/>
      <c r="D125" s="118"/>
      <c r="E125" s="118"/>
      <c r="F125" s="118"/>
      <c r="G125" s="118"/>
      <c r="H125" s="44"/>
      <c r="I125" s="44"/>
      <c r="J125" s="44"/>
      <c r="K125" s="44"/>
      <c r="L125" s="44"/>
      <c r="M125" s="44"/>
      <c r="N125" s="44"/>
      <c r="O125" s="44"/>
      <c r="P125" s="44"/>
      <c r="Q125" s="44"/>
      <c r="R125" s="44"/>
      <c r="S125" s="44"/>
      <c r="T125" s="44"/>
      <c r="U125" s="44"/>
      <c r="V125" s="44"/>
      <c r="W125" s="44"/>
      <c r="X125" s="44"/>
      <c r="Y125" s="44"/>
      <c r="Z125" s="44"/>
      <c r="AA125" s="44"/>
    </row>
    <row r="126" spans="1:27" ht="12.75" customHeight="1">
      <c r="A126" s="44"/>
      <c r="B126" s="44"/>
      <c r="C126" s="44"/>
      <c r="D126" s="118"/>
      <c r="E126" s="118"/>
      <c r="F126" s="118"/>
      <c r="G126" s="118"/>
      <c r="H126" s="44"/>
      <c r="I126" s="44"/>
      <c r="J126" s="44"/>
      <c r="K126" s="44"/>
      <c r="L126" s="44"/>
      <c r="M126" s="44"/>
      <c r="N126" s="44"/>
      <c r="O126" s="44"/>
      <c r="P126" s="44"/>
      <c r="Q126" s="44"/>
      <c r="R126" s="44"/>
      <c r="S126" s="44"/>
      <c r="T126" s="44"/>
      <c r="U126" s="44"/>
      <c r="V126" s="44"/>
      <c r="W126" s="44"/>
      <c r="X126" s="44"/>
      <c r="Y126" s="44"/>
      <c r="Z126" s="44"/>
      <c r="AA126" s="44"/>
    </row>
    <row r="127" spans="1:27" ht="12.75" customHeight="1">
      <c r="A127" s="44"/>
      <c r="B127" s="44"/>
      <c r="C127" s="44"/>
      <c r="D127" s="118"/>
      <c r="E127" s="118"/>
      <c r="F127" s="118"/>
      <c r="G127" s="118"/>
      <c r="H127" s="44"/>
      <c r="I127" s="44"/>
      <c r="J127" s="44"/>
      <c r="K127" s="44"/>
      <c r="L127" s="44"/>
      <c r="M127" s="44"/>
      <c r="N127" s="44"/>
      <c r="O127" s="44"/>
      <c r="P127" s="44"/>
      <c r="Q127" s="44"/>
      <c r="R127" s="44"/>
      <c r="S127" s="44"/>
      <c r="T127" s="44"/>
      <c r="U127" s="44"/>
      <c r="V127" s="44"/>
      <c r="W127" s="44"/>
      <c r="X127" s="44"/>
      <c r="Y127" s="44"/>
      <c r="Z127" s="44"/>
      <c r="AA127" s="44"/>
    </row>
    <row r="128" spans="1:27" ht="12.75" customHeight="1">
      <c r="A128" s="44"/>
      <c r="B128" s="44"/>
      <c r="C128" s="44"/>
      <c r="D128" s="118"/>
      <c r="E128" s="118"/>
      <c r="F128" s="118"/>
      <c r="G128" s="118"/>
      <c r="H128" s="44"/>
      <c r="I128" s="44"/>
      <c r="J128" s="44"/>
      <c r="K128" s="44"/>
      <c r="L128" s="44"/>
      <c r="M128" s="44"/>
      <c r="N128" s="44"/>
      <c r="O128" s="44"/>
      <c r="P128" s="44"/>
      <c r="Q128" s="44"/>
      <c r="R128" s="44"/>
      <c r="S128" s="44"/>
      <c r="T128" s="44"/>
      <c r="U128" s="44"/>
      <c r="V128" s="44"/>
      <c r="W128" s="44"/>
      <c r="X128" s="44"/>
      <c r="Y128" s="44"/>
      <c r="Z128" s="44"/>
      <c r="AA128" s="44"/>
    </row>
    <row r="129" spans="1:27" ht="12.75" customHeight="1">
      <c r="A129" s="44"/>
      <c r="B129" s="44"/>
      <c r="C129" s="44"/>
      <c r="D129" s="118"/>
      <c r="E129" s="118"/>
      <c r="F129" s="118"/>
      <c r="G129" s="118"/>
      <c r="H129" s="44"/>
      <c r="I129" s="44"/>
      <c r="J129" s="44"/>
      <c r="K129" s="44"/>
      <c r="L129" s="44"/>
      <c r="M129" s="44"/>
      <c r="N129" s="44"/>
      <c r="O129" s="44"/>
      <c r="P129" s="44"/>
      <c r="Q129" s="44"/>
      <c r="R129" s="44"/>
      <c r="S129" s="44"/>
      <c r="T129" s="44"/>
      <c r="U129" s="44"/>
      <c r="V129" s="44"/>
      <c r="W129" s="44"/>
      <c r="X129" s="44"/>
      <c r="Y129" s="44"/>
      <c r="Z129" s="44"/>
      <c r="AA129" s="44"/>
    </row>
    <row r="130" spans="1:27" ht="12.75" customHeight="1">
      <c r="A130" s="44"/>
      <c r="B130" s="44"/>
      <c r="C130" s="44"/>
      <c r="D130" s="118"/>
      <c r="E130" s="118"/>
      <c r="F130" s="118"/>
      <c r="G130" s="118"/>
      <c r="H130" s="44"/>
      <c r="I130" s="44"/>
      <c r="J130" s="44"/>
      <c r="K130" s="44"/>
      <c r="L130" s="44"/>
      <c r="M130" s="44"/>
      <c r="N130" s="44"/>
      <c r="O130" s="44"/>
      <c r="P130" s="44"/>
      <c r="Q130" s="44"/>
      <c r="R130" s="44"/>
      <c r="S130" s="44"/>
      <c r="T130" s="44"/>
      <c r="U130" s="44"/>
      <c r="V130" s="44"/>
      <c r="W130" s="44"/>
      <c r="X130" s="44"/>
      <c r="Y130" s="44"/>
      <c r="Z130" s="44"/>
      <c r="AA130" s="44"/>
    </row>
    <row r="131" spans="1:27" ht="12.75" customHeight="1">
      <c r="A131" s="44"/>
      <c r="B131" s="44"/>
      <c r="C131" s="44"/>
      <c r="D131" s="118"/>
      <c r="E131" s="118"/>
      <c r="F131" s="118"/>
      <c r="G131" s="118"/>
      <c r="H131" s="44"/>
      <c r="I131" s="44"/>
      <c r="J131" s="44"/>
      <c r="K131" s="44"/>
      <c r="L131" s="44"/>
      <c r="M131" s="44"/>
      <c r="N131" s="44"/>
      <c r="O131" s="44"/>
      <c r="P131" s="44"/>
      <c r="Q131" s="44"/>
      <c r="R131" s="44"/>
      <c r="S131" s="44"/>
      <c r="T131" s="44"/>
      <c r="U131" s="44"/>
      <c r="V131" s="44"/>
      <c r="W131" s="44"/>
      <c r="X131" s="44"/>
      <c r="Y131" s="44"/>
      <c r="Z131" s="44"/>
      <c r="AA131" s="44"/>
    </row>
    <row r="132" spans="1:27" ht="12.75" customHeight="1">
      <c r="A132" s="44"/>
      <c r="B132" s="44"/>
      <c r="C132" s="44"/>
      <c r="D132" s="118"/>
      <c r="E132" s="118"/>
      <c r="F132" s="118"/>
      <c r="G132" s="118"/>
      <c r="H132" s="44"/>
      <c r="I132" s="44"/>
      <c r="J132" s="44"/>
      <c r="K132" s="44"/>
      <c r="L132" s="44"/>
      <c r="M132" s="44"/>
      <c r="N132" s="44"/>
      <c r="O132" s="44"/>
      <c r="P132" s="44"/>
      <c r="Q132" s="44"/>
      <c r="R132" s="44"/>
      <c r="S132" s="44"/>
      <c r="T132" s="44"/>
      <c r="U132" s="44"/>
      <c r="V132" s="44"/>
      <c r="W132" s="44"/>
      <c r="X132" s="44"/>
      <c r="Y132" s="44"/>
      <c r="Z132" s="44"/>
      <c r="AA132" s="44"/>
    </row>
    <row r="133" spans="1:27" ht="12.75" customHeight="1">
      <c r="A133" s="44"/>
      <c r="B133" s="44"/>
      <c r="C133" s="44"/>
      <c r="D133" s="118"/>
      <c r="E133" s="118"/>
      <c r="F133" s="118"/>
      <c r="G133" s="118"/>
      <c r="H133" s="44"/>
      <c r="I133" s="44"/>
      <c r="J133" s="44"/>
      <c r="K133" s="44"/>
      <c r="L133" s="44"/>
      <c r="M133" s="44"/>
      <c r="N133" s="44"/>
      <c r="O133" s="44"/>
      <c r="P133" s="44"/>
      <c r="Q133" s="44"/>
      <c r="R133" s="44"/>
      <c r="S133" s="44"/>
      <c r="T133" s="44"/>
      <c r="U133" s="44"/>
      <c r="V133" s="44"/>
      <c r="W133" s="44"/>
      <c r="X133" s="44"/>
      <c r="Y133" s="44"/>
      <c r="Z133" s="44"/>
      <c r="AA133" s="44"/>
    </row>
    <row r="134" spans="1:27" ht="12.75" customHeight="1">
      <c r="A134" s="44"/>
      <c r="B134" s="44"/>
      <c r="C134" s="44"/>
      <c r="D134" s="118"/>
      <c r="E134" s="118"/>
      <c r="F134" s="118"/>
      <c r="G134" s="118"/>
      <c r="H134" s="44"/>
      <c r="I134" s="44"/>
      <c r="J134" s="44"/>
      <c r="K134" s="44"/>
      <c r="L134" s="44"/>
      <c r="M134" s="44"/>
      <c r="N134" s="44"/>
      <c r="O134" s="44"/>
      <c r="P134" s="44"/>
      <c r="Q134" s="44"/>
      <c r="R134" s="44"/>
      <c r="S134" s="44"/>
      <c r="T134" s="44"/>
      <c r="U134" s="44"/>
      <c r="V134" s="44"/>
      <c r="W134" s="44"/>
      <c r="X134" s="44"/>
      <c r="Y134" s="44"/>
      <c r="Z134" s="44"/>
      <c r="AA134" s="44"/>
    </row>
    <row r="135" spans="1:27" ht="12.75" customHeight="1">
      <c r="A135" s="44"/>
      <c r="B135" s="44"/>
      <c r="C135" s="44"/>
      <c r="D135" s="118"/>
      <c r="E135" s="118"/>
      <c r="F135" s="118"/>
      <c r="G135" s="118"/>
      <c r="H135" s="44"/>
      <c r="I135" s="44"/>
      <c r="J135" s="44"/>
      <c r="K135" s="44"/>
      <c r="L135" s="44"/>
      <c r="M135" s="44"/>
      <c r="N135" s="44"/>
      <c r="O135" s="44"/>
      <c r="P135" s="44"/>
      <c r="Q135" s="44"/>
      <c r="R135" s="44"/>
      <c r="S135" s="44"/>
      <c r="T135" s="44"/>
      <c r="U135" s="44"/>
      <c r="V135" s="44"/>
      <c r="W135" s="44"/>
      <c r="X135" s="44"/>
      <c r="Y135" s="44"/>
      <c r="Z135" s="44"/>
      <c r="AA135" s="44"/>
    </row>
    <row r="136" spans="1:27" ht="12.75" customHeight="1">
      <c r="A136" s="44"/>
      <c r="B136" s="44"/>
      <c r="C136" s="44"/>
      <c r="D136" s="118"/>
      <c r="E136" s="118"/>
      <c r="F136" s="118"/>
      <c r="G136" s="118"/>
      <c r="H136" s="44"/>
      <c r="I136" s="44"/>
      <c r="J136" s="44"/>
      <c r="K136" s="44"/>
      <c r="L136" s="44"/>
      <c r="M136" s="44"/>
      <c r="N136" s="44"/>
      <c r="O136" s="44"/>
      <c r="P136" s="44"/>
      <c r="Q136" s="44"/>
      <c r="R136" s="44"/>
      <c r="S136" s="44"/>
      <c r="T136" s="44"/>
      <c r="U136" s="44"/>
      <c r="V136" s="44"/>
      <c r="W136" s="44"/>
      <c r="X136" s="44"/>
      <c r="Y136" s="44"/>
      <c r="Z136" s="44"/>
      <c r="AA136" s="44"/>
    </row>
    <row r="137" spans="1:27" ht="12.75" customHeight="1">
      <c r="A137" s="44"/>
      <c r="B137" s="44"/>
      <c r="C137" s="44"/>
      <c r="D137" s="118"/>
      <c r="E137" s="118"/>
      <c r="F137" s="118"/>
      <c r="G137" s="118"/>
      <c r="H137" s="44"/>
      <c r="I137" s="44"/>
      <c r="J137" s="44"/>
      <c r="K137" s="44"/>
      <c r="L137" s="44"/>
      <c r="M137" s="44"/>
      <c r="N137" s="44"/>
      <c r="O137" s="44"/>
      <c r="P137" s="44"/>
      <c r="Q137" s="44"/>
      <c r="R137" s="44"/>
      <c r="S137" s="44"/>
      <c r="T137" s="44"/>
      <c r="U137" s="44"/>
      <c r="V137" s="44"/>
      <c r="W137" s="44"/>
      <c r="X137" s="44"/>
      <c r="Y137" s="44"/>
      <c r="Z137" s="44"/>
      <c r="AA137" s="44"/>
    </row>
    <row r="138" spans="1:27" ht="12.75" customHeight="1">
      <c r="A138" s="44"/>
      <c r="B138" s="44"/>
      <c r="C138" s="44"/>
      <c r="D138" s="118"/>
      <c r="E138" s="118"/>
      <c r="F138" s="118"/>
      <c r="G138" s="118"/>
      <c r="H138" s="44"/>
      <c r="I138" s="44"/>
      <c r="J138" s="44"/>
      <c r="K138" s="44"/>
      <c r="L138" s="44"/>
      <c r="M138" s="44"/>
      <c r="N138" s="44"/>
      <c r="O138" s="44"/>
      <c r="P138" s="44"/>
      <c r="Q138" s="44"/>
      <c r="R138" s="44"/>
      <c r="S138" s="44"/>
      <c r="T138" s="44"/>
      <c r="U138" s="44"/>
      <c r="V138" s="44"/>
      <c r="W138" s="44"/>
      <c r="X138" s="44"/>
      <c r="Y138" s="44"/>
      <c r="Z138" s="44"/>
      <c r="AA138" s="44"/>
    </row>
    <row r="139" spans="1:27" ht="12.75" customHeight="1">
      <c r="A139" s="44"/>
      <c r="B139" s="44"/>
      <c r="C139" s="44"/>
      <c r="D139" s="118"/>
      <c r="E139" s="118"/>
      <c r="F139" s="118"/>
      <c r="G139" s="118"/>
      <c r="H139" s="44"/>
      <c r="I139" s="44"/>
      <c r="J139" s="44"/>
      <c r="K139" s="44"/>
      <c r="L139" s="44"/>
      <c r="M139" s="44"/>
      <c r="N139" s="44"/>
      <c r="O139" s="44"/>
      <c r="P139" s="44"/>
      <c r="Q139" s="44"/>
      <c r="R139" s="44"/>
      <c r="S139" s="44"/>
      <c r="T139" s="44"/>
      <c r="U139" s="44"/>
      <c r="V139" s="44"/>
      <c r="W139" s="44"/>
      <c r="X139" s="44"/>
      <c r="Y139" s="44"/>
      <c r="Z139" s="44"/>
      <c r="AA139" s="44"/>
    </row>
    <row r="140" spans="1:27" ht="12.75" customHeight="1">
      <c r="A140" s="44"/>
      <c r="B140" s="44"/>
      <c r="C140" s="44"/>
      <c r="D140" s="118"/>
      <c r="E140" s="118"/>
      <c r="F140" s="118"/>
      <c r="G140" s="118"/>
      <c r="H140" s="44"/>
      <c r="I140" s="44"/>
      <c r="J140" s="44"/>
      <c r="K140" s="44"/>
      <c r="L140" s="44"/>
      <c r="M140" s="44"/>
      <c r="N140" s="44"/>
      <c r="O140" s="44"/>
      <c r="P140" s="44"/>
      <c r="Q140" s="44"/>
      <c r="R140" s="44"/>
      <c r="S140" s="44"/>
      <c r="T140" s="44"/>
      <c r="U140" s="44"/>
      <c r="V140" s="44"/>
      <c r="W140" s="44"/>
      <c r="X140" s="44"/>
      <c r="Y140" s="44"/>
      <c r="Z140" s="44"/>
      <c r="AA140" s="44"/>
    </row>
    <row r="141" spans="1:27" ht="12.75" customHeight="1">
      <c r="A141" s="44"/>
      <c r="B141" s="44"/>
      <c r="C141" s="44"/>
      <c r="D141" s="118"/>
      <c r="E141" s="118"/>
      <c r="F141" s="118"/>
      <c r="G141" s="118"/>
      <c r="H141" s="44"/>
      <c r="I141" s="44"/>
      <c r="J141" s="44"/>
      <c r="K141" s="44"/>
      <c r="L141" s="44"/>
      <c r="M141" s="44"/>
      <c r="N141" s="44"/>
      <c r="O141" s="44"/>
      <c r="P141" s="44"/>
      <c r="Q141" s="44"/>
      <c r="R141" s="44"/>
      <c r="S141" s="44"/>
      <c r="T141" s="44"/>
      <c r="U141" s="44"/>
      <c r="V141" s="44"/>
      <c r="W141" s="44"/>
      <c r="X141" s="44"/>
      <c r="Y141" s="44"/>
      <c r="Z141" s="44"/>
      <c r="AA141" s="44"/>
    </row>
    <row r="142" spans="1:27" ht="12.75" customHeight="1">
      <c r="A142" s="44"/>
      <c r="B142" s="44"/>
      <c r="C142" s="44"/>
      <c r="D142" s="118"/>
      <c r="E142" s="118"/>
      <c r="F142" s="118"/>
      <c r="G142" s="118"/>
      <c r="H142" s="44"/>
      <c r="I142" s="44"/>
      <c r="J142" s="44"/>
      <c r="K142" s="44"/>
      <c r="L142" s="44"/>
      <c r="M142" s="44"/>
      <c r="N142" s="44"/>
      <c r="O142" s="44"/>
      <c r="P142" s="44"/>
      <c r="Q142" s="44"/>
      <c r="R142" s="44"/>
      <c r="S142" s="44"/>
      <c r="T142" s="44"/>
      <c r="U142" s="44"/>
      <c r="V142" s="44"/>
      <c r="W142" s="44"/>
      <c r="X142" s="44"/>
      <c r="Y142" s="44"/>
      <c r="Z142" s="44"/>
      <c r="AA142" s="44"/>
    </row>
    <row r="143" spans="1:27" ht="12.75" customHeight="1">
      <c r="A143" s="44"/>
      <c r="B143" s="44"/>
      <c r="C143" s="44"/>
      <c r="D143" s="118"/>
      <c r="E143" s="118"/>
      <c r="F143" s="118"/>
      <c r="G143" s="118"/>
      <c r="H143" s="44"/>
      <c r="I143" s="44"/>
      <c r="J143" s="44"/>
      <c r="K143" s="44"/>
      <c r="L143" s="44"/>
      <c r="M143" s="44"/>
      <c r="N143" s="44"/>
      <c r="O143" s="44"/>
      <c r="P143" s="44"/>
      <c r="Q143" s="44"/>
      <c r="R143" s="44"/>
      <c r="S143" s="44"/>
      <c r="T143" s="44"/>
      <c r="U143" s="44"/>
      <c r="V143" s="44"/>
      <c r="W143" s="44"/>
      <c r="X143" s="44"/>
      <c r="Y143" s="44"/>
      <c r="Z143" s="44"/>
      <c r="AA143" s="44"/>
    </row>
    <row r="144" spans="1:27" ht="12.75" customHeight="1">
      <c r="A144" s="44"/>
      <c r="B144" s="44"/>
      <c r="C144" s="44"/>
      <c r="D144" s="118"/>
      <c r="E144" s="118"/>
      <c r="F144" s="118"/>
      <c r="G144" s="118"/>
      <c r="H144" s="44"/>
      <c r="I144" s="44"/>
      <c r="J144" s="44"/>
      <c r="K144" s="44"/>
      <c r="L144" s="44"/>
      <c r="M144" s="44"/>
      <c r="N144" s="44"/>
      <c r="O144" s="44"/>
      <c r="P144" s="44"/>
      <c r="Q144" s="44"/>
      <c r="R144" s="44"/>
      <c r="S144" s="44"/>
      <c r="T144" s="44"/>
      <c r="U144" s="44"/>
      <c r="V144" s="44"/>
      <c r="W144" s="44"/>
      <c r="X144" s="44"/>
      <c r="Y144" s="44"/>
      <c r="Z144" s="44"/>
      <c r="AA144" s="44"/>
    </row>
    <row r="145" spans="1:27" ht="12.75" customHeight="1">
      <c r="A145" s="44"/>
      <c r="B145" s="44"/>
      <c r="C145" s="44"/>
      <c r="D145" s="118"/>
      <c r="E145" s="118"/>
      <c r="F145" s="118"/>
      <c r="G145" s="118"/>
      <c r="H145" s="44"/>
      <c r="I145" s="44"/>
      <c r="J145" s="44"/>
      <c r="K145" s="44"/>
      <c r="L145" s="44"/>
      <c r="M145" s="44"/>
      <c r="N145" s="44"/>
      <c r="O145" s="44"/>
      <c r="P145" s="44"/>
      <c r="Q145" s="44"/>
      <c r="R145" s="44"/>
      <c r="S145" s="44"/>
      <c r="T145" s="44"/>
      <c r="U145" s="44"/>
      <c r="V145" s="44"/>
      <c r="W145" s="44"/>
      <c r="X145" s="44"/>
      <c r="Y145" s="44"/>
      <c r="Z145" s="44"/>
      <c r="AA145" s="44"/>
    </row>
    <row r="146" spans="1:27" ht="12.75" customHeight="1">
      <c r="A146" s="44"/>
      <c r="B146" s="44"/>
      <c r="C146" s="44"/>
      <c r="D146" s="118"/>
      <c r="E146" s="118"/>
      <c r="F146" s="118"/>
      <c r="G146" s="118"/>
      <c r="H146" s="44"/>
      <c r="I146" s="44"/>
      <c r="J146" s="44"/>
      <c r="K146" s="44"/>
      <c r="L146" s="44"/>
      <c r="M146" s="44"/>
      <c r="N146" s="44"/>
      <c r="O146" s="44"/>
      <c r="P146" s="44"/>
      <c r="Q146" s="44"/>
      <c r="R146" s="44"/>
      <c r="S146" s="44"/>
      <c r="T146" s="44"/>
      <c r="U146" s="44"/>
      <c r="V146" s="44"/>
      <c r="W146" s="44"/>
      <c r="X146" s="44"/>
      <c r="Y146" s="44"/>
      <c r="Z146" s="44"/>
      <c r="AA146" s="44"/>
    </row>
    <row r="147" spans="1:27" ht="12.75" customHeight="1">
      <c r="A147" s="44"/>
      <c r="B147" s="44"/>
      <c r="C147" s="44"/>
      <c r="D147" s="118"/>
      <c r="E147" s="118"/>
      <c r="F147" s="118"/>
      <c r="G147" s="118"/>
      <c r="H147" s="44"/>
      <c r="I147" s="44"/>
      <c r="J147" s="44"/>
      <c r="K147" s="44"/>
      <c r="L147" s="44"/>
      <c r="M147" s="44"/>
      <c r="N147" s="44"/>
      <c r="O147" s="44"/>
      <c r="P147" s="44"/>
      <c r="Q147" s="44"/>
      <c r="R147" s="44"/>
      <c r="S147" s="44"/>
      <c r="T147" s="44"/>
      <c r="U147" s="44"/>
      <c r="V147" s="44"/>
      <c r="W147" s="44"/>
      <c r="X147" s="44"/>
      <c r="Y147" s="44"/>
      <c r="Z147" s="44"/>
      <c r="AA147" s="44"/>
    </row>
    <row r="148" spans="1:27" ht="12.75" customHeight="1">
      <c r="A148" s="44"/>
      <c r="B148" s="44"/>
      <c r="C148" s="44"/>
      <c r="D148" s="118"/>
      <c r="E148" s="118"/>
      <c r="F148" s="118"/>
      <c r="G148" s="118"/>
      <c r="H148" s="44"/>
      <c r="I148" s="44"/>
      <c r="J148" s="44"/>
      <c r="K148" s="44"/>
      <c r="L148" s="44"/>
      <c r="M148" s="44"/>
      <c r="N148" s="44"/>
      <c r="O148" s="44"/>
      <c r="P148" s="44"/>
      <c r="Q148" s="44"/>
      <c r="R148" s="44"/>
      <c r="S148" s="44"/>
      <c r="T148" s="44"/>
      <c r="U148" s="44"/>
      <c r="V148" s="44"/>
      <c r="W148" s="44"/>
      <c r="X148" s="44"/>
      <c r="Y148" s="44"/>
      <c r="Z148" s="44"/>
      <c r="AA148" s="44"/>
    </row>
    <row r="149" spans="1:27" ht="12.75" customHeight="1">
      <c r="A149" s="44"/>
      <c r="B149" s="44"/>
      <c r="C149" s="44"/>
      <c r="D149" s="118"/>
      <c r="E149" s="118"/>
      <c r="F149" s="118"/>
      <c r="G149" s="118"/>
      <c r="H149" s="44"/>
      <c r="I149" s="44"/>
      <c r="J149" s="44"/>
      <c r="K149" s="44"/>
      <c r="L149" s="44"/>
      <c r="M149" s="44"/>
      <c r="N149" s="44"/>
      <c r="O149" s="44"/>
      <c r="P149" s="44"/>
      <c r="Q149" s="44"/>
      <c r="R149" s="44"/>
      <c r="S149" s="44"/>
      <c r="T149" s="44"/>
      <c r="U149" s="44"/>
      <c r="V149" s="44"/>
      <c r="W149" s="44"/>
      <c r="X149" s="44"/>
      <c r="Y149" s="44"/>
      <c r="Z149" s="44"/>
      <c r="AA149" s="44"/>
    </row>
    <row r="150" spans="1:27" ht="12.75" customHeight="1">
      <c r="A150" s="44"/>
      <c r="B150" s="44"/>
      <c r="C150" s="44"/>
      <c r="D150" s="118"/>
      <c r="E150" s="118"/>
      <c r="F150" s="118"/>
      <c r="G150" s="118"/>
      <c r="H150" s="44"/>
      <c r="I150" s="44"/>
      <c r="J150" s="44"/>
      <c r="K150" s="44"/>
      <c r="L150" s="44"/>
      <c r="M150" s="44"/>
      <c r="N150" s="44"/>
      <c r="O150" s="44"/>
      <c r="P150" s="44"/>
      <c r="Q150" s="44"/>
      <c r="R150" s="44"/>
      <c r="S150" s="44"/>
      <c r="T150" s="44"/>
      <c r="U150" s="44"/>
      <c r="V150" s="44"/>
      <c r="W150" s="44"/>
      <c r="X150" s="44"/>
      <c r="Y150" s="44"/>
      <c r="Z150" s="44"/>
      <c r="AA150" s="44"/>
    </row>
    <row r="151" spans="1:27" ht="12.75" customHeight="1">
      <c r="A151" s="44"/>
      <c r="B151" s="44"/>
      <c r="C151" s="44"/>
      <c r="D151" s="118"/>
      <c r="E151" s="118"/>
      <c r="F151" s="118"/>
      <c r="G151" s="118"/>
      <c r="H151" s="44"/>
      <c r="I151" s="44"/>
      <c r="J151" s="44"/>
      <c r="K151" s="44"/>
      <c r="L151" s="44"/>
      <c r="M151" s="44"/>
      <c r="N151" s="44"/>
      <c r="O151" s="44"/>
      <c r="P151" s="44"/>
      <c r="Q151" s="44"/>
      <c r="R151" s="44"/>
      <c r="S151" s="44"/>
      <c r="T151" s="44"/>
      <c r="U151" s="44"/>
      <c r="V151" s="44"/>
      <c r="W151" s="44"/>
      <c r="X151" s="44"/>
      <c r="Y151" s="44"/>
      <c r="Z151" s="44"/>
      <c r="AA151" s="44"/>
    </row>
    <row r="152" spans="1:27" ht="12.75" customHeight="1">
      <c r="A152" s="44"/>
      <c r="B152" s="44"/>
      <c r="C152" s="44"/>
      <c r="D152" s="118"/>
      <c r="E152" s="118"/>
      <c r="F152" s="118"/>
      <c r="G152" s="118"/>
      <c r="H152" s="44"/>
      <c r="I152" s="44"/>
      <c r="J152" s="44"/>
      <c r="K152" s="44"/>
      <c r="L152" s="44"/>
      <c r="M152" s="44"/>
      <c r="N152" s="44"/>
      <c r="O152" s="44"/>
      <c r="P152" s="44"/>
      <c r="Q152" s="44"/>
      <c r="R152" s="44"/>
      <c r="S152" s="44"/>
      <c r="T152" s="44"/>
      <c r="U152" s="44"/>
      <c r="V152" s="44"/>
      <c r="W152" s="44"/>
      <c r="X152" s="44"/>
      <c r="Y152" s="44"/>
      <c r="Z152" s="44"/>
      <c r="AA152" s="44"/>
    </row>
    <row r="153" spans="1:27" ht="12.75" customHeight="1">
      <c r="A153" s="44"/>
      <c r="B153" s="44"/>
      <c r="C153" s="44"/>
      <c r="D153" s="118"/>
      <c r="E153" s="118"/>
      <c r="F153" s="118"/>
      <c r="G153" s="118"/>
      <c r="H153" s="44"/>
      <c r="I153" s="44"/>
      <c r="J153" s="44"/>
      <c r="K153" s="44"/>
      <c r="L153" s="44"/>
      <c r="M153" s="44"/>
      <c r="N153" s="44"/>
      <c r="O153" s="44"/>
      <c r="P153" s="44"/>
      <c r="Q153" s="44"/>
      <c r="R153" s="44"/>
      <c r="S153" s="44"/>
      <c r="T153" s="44"/>
      <c r="U153" s="44"/>
      <c r="V153" s="44"/>
      <c r="W153" s="44"/>
      <c r="X153" s="44"/>
      <c r="Y153" s="44"/>
      <c r="Z153" s="44"/>
      <c r="AA153" s="44"/>
    </row>
    <row r="154" spans="1:27" ht="12.75" customHeight="1">
      <c r="A154" s="44"/>
      <c r="B154" s="44"/>
      <c r="C154" s="44"/>
      <c r="D154" s="118"/>
      <c r="E154" s="118"/>
      <c r="F154" s="118"/>
      <c r="G154" s="118"/>
      <c r="H154" s="44"/>
      <c r="I154" s="44"/>
      <c r="J154" s="44"/>
      <c r="K154" s="44"/>
      <c r="L154" s="44"/>
      <c r="M154" s="44"/>
      <c r="N154" s="44"/>
      <c r="O154" s="44"/>
      <c r="P154" s="44"/>
      <c r="Q154" s="44"/>
      <c r="R154" s="44"/>
      <c r="S154" s="44"/>
      <c r="T154" s="44"/>
      <c r="U154" s="44"/>
      <c r="V154" s="44"/>
      <c r="W154" s="44"/>
      <c r="X154" s="44"/>
      <c r="Y154" s="44"/>
      <c r="Z154" s="44"/>
      <c r="AA154" s="44"/>
    </row>
    <row r="155" spans="1:27" ht="12.75" customHeight="1">
      <c r="A155" s="44"/>
      <c r="B155" s="44"/>
      <c r="C155" s="44"/>
      <c r="D155" s="118"/>
      <c r="E155" s="118"/>
      <c r="F155" s="118"/>
      <c r="G155" s="118"/>
      <c r="H155" s="44"/>
      <c r="I155" s="44"/>
      <c r="J155" s="44"/>
      <c r="K155" s="44"/>
      <c r="L155" s="44"/>
      <c r="M155" s="44"/>
      <c r="N155" s="44"/>
      <c r="O155" s="44"/>
      <c r="P155" s="44"/>
      <c r="Q155" s="44"/>
      <c r="R155" s="44"/>
      <c r="S155" s="44"/>
      <c r="T155" s="44"/>
      <c r="U155" s="44"/>
      <c r="V155" s="44"/>
      <c r="W155" s="44"/>
      <c r="X155" s="44"/>
      <c r="Y155" s="44"/>
      <c r="Z155" s="44"/>
      <c r="AA155" s="44"/>
    </row>
    <row r="156" spans="1:27" ht="12.75" customHeight="1">
      <c r="A156" s="44"/>
      <c r="B156" s="44"/>
      <c r="C156" s="44"/>
      <c r="D156" s="118"/>
      <c r="E156" s="118"/>
      <c r="F156" s="118"/>
      <c r="G156" s="118"/>
      <c r="H156" s="44"/>
      <c r="I156" s="44"/>
      <c r="J156" s="44"/>
      <c r="K156" s="44"/>
      <c r="L156" s="44"/>
      <c r="M156" s="44"/>
      <c r="N156" s="44"/>
      <c r="O156" s="44"/>
      <c r="P156" s="44"/>
      <c r="Q156" s="44"/>
      <c r="R156" s="44"/>
      <c r="S156" s="44"/>
      <c r="T156" s="44"/>
      <c r="U156" s="44"/>
      <c r="V156" s="44"/>
      <c r="W156" s="44"/>
      <c r="X156" s="44"/>
      <c r="Y156" s="44"/>
      <c r="Z156" s="44"/>
      <c r="AA156" s="44"/>
    </row>
    <row r="157" spans="1:27" ht="12.75" customHeight="1">
      <c r="A157" s="44"/>
      <c r="B157" s="44"/>
      <c r="C157" s="44"/>
      <c r="D157" s="118"/>
      <c r="E157" s="118"/>
      <c r="F157" s="118"/>
      <c r="G157" s="118"/>
      <c r="H157" s="44"/>
      <c r="I157" s="44"/>
      <c r="J157" s="44"/>
      <c r="K157" s="44"/>
      <c r="L157" s="44"/>
      <c r="M157" s="44"/>
      <c r="N157" s="44"/>
      <c r="O157" s="44"/>
      <c r="P157" s="44"/>
      <c r="Q157" s="44"/>
      <c r="R157" s="44"/>
      <c r="S157" s="44"/>
      <c r="T157" s="44"/>
      <c r="U157" s="44"/>
      <c r="V157" s="44"/>
      <c r="W157" s="44"/>
      <c r="X157" s="44"/>
      <c r="Y157" s="44"/>
      <c r="Z157" s="44"/>
      <c r="AA157" s="44"/>
    </row>
    <row r="158" spans="1:27" ht="12.75" customHeight="1">
      <c r="A158" s="44"/>
      <c r="B158" s="44"/>
      <c r="C158" s="44"/>
      <c r="D158" s="118"/>
      <c r="E158" s="118"/>
      <c r="F158" s="118"/>
      <c r="G158" s="118"/>
      <c r="H158" s="44"/>
      <c r="I158" s="44"/>
      <c r="J158" s="44"/>
      <c r="K158" s="44"/>
      <c r="L158" s="44"/>
      <c r="M158" s="44"/>
      <c r="N158" s="44"/>
      <c r="O158" s="44"/>
      <c r="P158" s="44"/>
      <c r="Q158" s="44"/>
      <c r="R158" s="44"/>
      <c r="S158" s="44"/>
      <c r="T158" s="44"/>
      <c r="U158" s="44"/>
      <c r="V158" s="44"/>
      <c r="W158" s="44"/>
      <c r="X158" s="44"/>
      <c r="Y158" s="44"/>
      <c r="Z158" s="44"/>
      <c r="AA158" s="44"/>
    </row>
    <row r="159" spans="1:27" ht="12.75" customHeight="1">
      <c r="A159" s="44"/>
      <c r="B159" s="44"/>
      <c r="C159" s="44"/>
      <c r="D159" s="118"/>
      <c r="E159" s="118"/>
      <c r="F159" s="118"/>
      <c r="G159" s="118"/>
      <c r="H159" s="44"/>
      <c r="I159" s="44"/>
      <c r="J159" s="44"/>
      <c r="K159" s="44"/>
      <c r="L159" s="44"/>
      <c r="M159" s="44"/>
      <c r="N159" s="44"/>
      <c r="O159" s="44"/>
      <c r="P159" s="44"/>
      <c r="Q159" s="44"/>
      <c r="R159" s="44"/>
      <c r="S159" s="44"/>
      <c r="T159" s="44"/>
      <c r="U159" s="44"/>
      <c r="V159" s="44"/>
      <c r="W159" s="44"/>
      <c r="X159" s="44"/>
      <c r="Y159" s="44"/>
      <c r="Z159" s="44"/>
      <c r="AA159" s="44"/>
    </row>
    <row r="160" spans="1:27" ht="12.75" customHeight="1">
      <c r="A160" s="44"/>
      <c r="B160" s="44"/>
      <c r="C160" s="44"/>
      <c r="D160" s="118"/>
      <c r="E160" s="118"/>
      <c r="F160" s="118"/>
      <c r="G160" s="118"/>
      <c r="H160" s="44"/>
      <c r="I160" s="44"/>
      <c r="J160" s="44"/>
      <c r="K160" s="44"/>
      <c r="L160" s="44"/>
      <c r="M160" s="44"/>
      <c r="N160" s="44"/>
      <c r="O160" s="44"/>
      <c r="P160" s="44"/>
      <c r="Q160" s="44"/>
      <c r="R160" s="44"/>
      <c r="S160" s="44"/>
      <c r="T160" s="44"/>
      <c r="U160" s="44"/>
      <c r="V160" s="44"/>
      <c r="W160" s="44"/>
      <c r="X160" s="44"/>
      <c r="Y160" s="44"/>
      <c r="Z160" s="44"/>
      <c r="AA160" s="44"/>
    </row>
    <row r="161" spans="1:27" ht="12.75" customHeight="1">
      <c r="A161" s="44"/>
      <c r="B161" s="44"/>
      <c r="C161" s="44"/>
      <c r="D161" s="118"/>
      <c r="E161" s="118"/>
      <c r="F161" s="118"/>
      <c r="G161" s="118"/>
      <c r="H161" s="44"/>
      <c r="I161" s="44"/>
      <c r="J161" s="44"/>
      <c r="K161" s="44"/>
      <c r="L161" s="44"/>
      <c r="M161" s="44"/>
      <c r="N161" s="44"/>
      <c r="O161" s="44"/>
      <c r="P161" s="44"/>
      <c r="Q161" s="44"/>
      <c r="R161" s="44"/>
      <c r="S161" s="44"/>
      <c r="T161" s="44"/>
      <c r="U161" s="44"/>
      <c r="V161" s="44"/>
      <c r="W161" s="44"/>
      <c r="X161" s="44"/>
      <c r="Y161" s="44"/>
      <c r="Z161" s="44"/>
      <c r="AA161" s="44"/>
    </row>
    <row r="162" spans="1:27" ht="12.75" customHeight="1">
      <c r="A162" s="44"/>
      <c r="B162" s="44"/>
      <c r="C162" s="44"/>
      <c r="D162" s="118"/>
      <c r="E162" s="118"/>
      <c r="F162" s="118"/>
      <c r="G162" s="118"/>
      <c r="H162" s="44"/>
      <c r="I162" s="44"/>
      <c r="J162" s="44"/>
      <c r="K162" s="44"/>
      <c r="L162" s="44"/>
      <c r="M162" s="44"/>
      <c r="N162" s="44"/>
      <c r="O162" s="44"/>
      <c r="P162" s="44"/>
      <c r="Q162" s="44"/>
      <c r="R162" s="44"/>
      <c r="S162" s="44"/>
      <c r="T162" s="44"/>
      <c r="U162" s="44"/>
      <c r="V162" s="44"/>
      <c r="W162" s="44"/>
      <c r="X162" s="44"/>
      <c r="Y162" s="44"/>
      <c r="Z162" s="44"/>
      <c r="AA162" s="44"/>
    </row>
    <row r="163" spans="1:27" ht="12.75" customHeight="1">
      <c r="A163" s="44"/>
      <c r="B163" s="44"/>
      <c r="C163" s="44"/>
      <c r="D163" s="118"/>
      <c r="E163" s="118"/>
      <c r="F163" s="118"/>
      <c r="G163" s="118"/>
      <c r="H163" s="44"/>
      <c r="I163" s="44"/>
      <c r="J163" s="44"/>
      <c r="K163" s="44"/>
      <c r="L163" s="44"/>
      <c r="M163" s="44"/>
      <c r="N163" s="44"/>
      <c r="O163" s="44"/>
      <c r="P163" s="44"/>
      <c r="Q163" s="44"/>
      <c r="R163" s="44"/>
      <c r="S163" s="44"/>
      <c r="T163" s="44"/>
      <c r="U163" s="44"/>
      <c r="V163" s="44"/>
      <c r="W163" s="44"/>
      <c r="X163" s="44"/>
      <c r="Y163" s="44"/>
      <c r="Z163" s="44"/>
      <c r="AA163" s="44"/>
    </row>
    <row r="164" spans="1:27" ht="12.75" customHeight="1">
      <c r="A164" s="44"/>
      <c r="B164" s="44"/>
      <c r="C164" s="44"/>
      <c r="D164" s="118"/>
      <c r="E164" s="118"/>
      <c r="F164" s="118"/>
      <c r="G164" s="118"/>
      <c r="H164" s="44"/>
      <c r="I164" s="44"/>
      <c r="J164" s="44"/>
      <c r="K164" s="44"/>
      <c r="L164" s="44"/>
      <c r="M164" s="44"/>
      <c r="N164" s="44"/>
      <c r="O164" s="44"/>
      <c r="P164" s="44"/>
      <c r="Q164" s="44"/>
      <c r="R164" s="44"/>
      <c r="S164" s="44"/>
      <c r="T164" s="44"/>
      <c r="U164" s="44"/>
      <c r="V164" s="44"/>
      <c r="W164" s="44"/>
      <c r="X164" s="44"/>
      <c r="Y164" s="44"/>
      <c r="Z164" s="44"/>
      <c r="AA164" s="44"/>
    </row>
    <row r="165" spans="1:27" ht="12.75" customHeight="1">
      <c r="A165" s="44"/>
      <c r="B165" s="44"/>
      <c r="C165" s="44"/>
      <c r="D165" s="118"/>
      <c r="E165" s="118"/>
      <c r="F165" s="118"/>
      <c r="G165" s="118"/>
      <c r="H165" s="44"/>
      <c r="I165" s="44"/>
      <c r="J165" s="44"/>
      <c r="K165" s="44"/>
      <c r="L165" s="44"/>
      <c r="M165" s="44"/>
      <c r="N165" s="44"/>
      <c r="O165" s="44"/>
      <c r="P165" s="44"/>
      <c r="Q165" s="44"/>
      <c r="R165" s="44"/>
      <c r="S165" s="44"/>
      <c r="T165" s="44"/>
      <c r="U165" s="44"/>
      <c r="V165" s="44"/>
      <c r="W165" s="44"/>
      <c r="X165" s="44"/>
      <c r="Y165" s="44"/>
      <c r="Z165" s="44"/>
      <c r="AA165" s="44"/>
    </row>
    <row r="166" spans="1:27" ht="12.75" customHeight="1">
      <c r="A166" s="44"/>
      <c r="B166" s="44"/>
      <c r="C166" s="44"/>
      <c r="D166" s="118"/>
      <c r="E166" s="118"/>
      <c r="F166" s="118"/>
      <c r="G166" s="118"/>
      <c r="H166" s="44"/>
      <c r="I166" s="44"/>
      <c r="J166" s="44"/>
      <c r="K166" s="44"/>
      <c r="L166" s="44"/>
      <c r="M166" s="44"/>
      <c r="N166" s="44"/>
      <c r="O166" s="44"/>
      <c r="P166" s="44"/>
      <c r="Q166" s="44"/>
      <c r="R166" s="44"/>
      <c r="S166" s="44"/>
      <c r="T166" s="44"/>
      <c r="U166" s="44"/>
      <c r="V166" s="44"/>
      <c r="W166" s="44"/>
      <c r="X166" s="44"/>
      <c r="Y166" s="44"/>
      <c r="Z166" s="44"/>
      <c r="AA166" s="44"/>
    </row>
    <row r="167" spans="1:27" ht="12.75" customHeight="1">
      <c r="A167" s="44"/>
      <c r="B167" s="44"/>
      <c r="C167" s="44"/>
      <c r="D167" s="118"/>
      <c r="E167" s="118"/>
      <c r="F167" s="118"/>
      <c r="G167" s="118"/>
      <c r="H167" s="44"/>
      <c r="I167" s="44"/>
      <c r="J167" s="44"/>
      <c r="K167" s="44"/>
      <c r="L167" s="44"/>
      <c r="M167" s="44"/>
      <c r="N167" s="44"/>
      <c r="O167" s="44"/>
      <c r="P167" s="44"/>
      <c r="Q167" s="44"/>
      <c r="R167" s="44"/>
      <c r="S167" s="44"/>
      <c r="T167" s="44"/>
      <c r="U167" s="44"/>
      <c r="V167" s="44"/>
      <c r="W167" s="44"/>
      <c r="X167" s="44"/>
      <c r="Y167" s="44"/>
      <c r="Z167" s="44"/>
      <c r="AA167" s="44"/>
    </row>
    <row r="168" spans="1:27" ht="12.75" customHeight="1">
      <c r="A168" s="44"/>
      <c r="B168" s="44"/>
      <c r="C168" s="44"/>
      <c r="D168" s="118"/>
      <c r="E168" s="118"/>
      <c r="F168" s="118"/>
      <c r="G168" s="118"/>
      <c r="H168" s="44"/>
      <c r="I168" s="44"/>
      <c r="J168" s="44"/>
      <c r="K168" s="44"/>
      <c r="L168" s="44"/>
      <c r="M168" s="44"/>
      <c r="N168" s="44"/>
      <c r="O168" s="44"/>
      <c r="P168" s="44"/>
      <c r="Q168" s="44"/>
      <c r="R168" s="44"/>
      <c r="S168" s="44"/>
      <c r="T168" s="44"/>
      <c r="U168" s="44"/>
      <c r="V168" s="44"/>
      <c r="W168" s="44"/>
      <c r="X168" s="44"/>
      <c r="Y168" s="44"/>
      <c r="Z168" s="44"/>
      <c r="AA168" s="44"/>
    </row>
    <row r="169" spans="1:27" ht="12.75" customHeight="1">
      <c r="A169" s="44"/>
      <c r="B169" s="44"/>
      <c r="C169" s="44"/>
      <c r="D169" s="118"/>
      <c r="E169" s="118"/>
      <c r="F169" s="118"/>
      <c r="G169" s="118"/>
      <c r="H169" s="44"/>
      <c r="I169" s="44"/>
      <c r="J169" s="44"/>
      <c r="K169" s="44"/>
      <c r="L169" s="44"/>
      <c r="M169" s="44"/>
      <c r="N169" s="44"/>
      <c r="O169" s="44"/>
      <c r="P169" s="44"/>
      <c r="Q169" s="44"/>
      <c r="R169" s="44"/>
      <c r="S169" s="44"/>
      <c r="T169" s="44"/>
      <c r="U169" s="44"/>
      <c r="V169" s="44"/>
      <c r="W169" s="44"/>
      <c r="X169" s="44"/>
      <c r="Y169" s="44"/>
      <c r="Z169" s="44"/>
      <c r="AA169" s="44"/>
    </row>
    <row r="170" spans="1:27" ht="12.75" customHeight="1">
      <c r="A170" s="44"/>
      <c r="B170" s="44"/>
      <c r="C170" s="44"/>
      <c r="D170" s="118"/>
      <c r="E170" s="118"/>
      <c r="F170" s="118"/>
      <c r="G170" s="118"/>
      <c r="H170" s="44"/>
      <c r="I170" s="44"/>
      <c r="J170" s="44"/>
      <c r="K170" s="44"/>
      <c r="L170" s="44"/>
      <c r="M170" s="44"/>
      <c r="N170" s="44"/>
      <c r="O170" s="44"/>
      <c r="P170" s="44"/>
      <c r="Q170" s="44"/>
      <c r="R170" s="44"/>
      <c r="S170" s="44"/>
      <c r="T170" s="44"/>
      <c r="U170" s="44"/>
      <c r="V170" s="44"/>
      <c r="W170" s="44"/>
      <c r="X170" s="44"/>
      <c r="Y170" s="44"/>
      <c r="Z170" s="44"/>
      <c r="AA170" s="44"/>
    </row>
    <row r="171" spans="1:27" ht="12.75" customHeight="1">
      <c r="A171" s="44"/>
      <c r="B171" s="44"/>
      <c r="C171" s="44"/>
      <c r="D171" s="118"/>
      <c r="E171" s="118"/>
      <c r="F171" s="118"/>
      <c r="G171" s="118"/>
      <c r="H171" s="44"/>
      <c r="I171" s="44"/>
      <c r="J171" s="44"/>
      <c r="K171" s="44"/>
      <c r="L171" s="44"/>
      <c r="M171" s="44"/>
      <c r="N171" s="44"/>
      <c r="O171" s="44"/>
      <c r="P171" s="44"/>
      <c r="Q171" s="44"/>
      <c r="R171" s="44"/>
      <c r="S171" s="44"/>
      <c r="T171" s="44"/>
      <c r="U171" s="44"/>
      <c r="V171" s="44"/>
      <c r="W171" s="44"/>
      <c r="X171" s="44"/>
      <c r="Y171" s="44"/>
      <c r="Z171" s="44"/>
      <c r="AA171" s="44"/>
    </row>
    <row r="172" spans="1:27" ht="12.75" customHeight="1">
      <c r="A172" s="44"/>
      <c r="B172" s="44"/>
      <c r="C172" s="44"/>
      <c r="D172" s="118"/>
      <c r="E172" s="118"/>
      <c r="F172" s="118"/>
      <c r="G172" s="118"/>
      <c r="H172" s="44"/>
      <c r="I172" s="44"/>
      <c r="J172" s="44"/>
      <c r="K172" s="44"/>
      <c r="L172" s="44"/>
      <c r="M172" s="44"/>
      <c r="N172" s="44"/>
      <c r="O172" s="44"/>
      <c r="P172" s="44"/>
      <c r="Q172" s="44"/>
      <c r="R172" s="44"/>
      <c r="S172" s="44"/>
      <c r="T172" s="44"/>
      <c r="U172" s="44"/>
      <c r="V172" s="44"/>
      <c r="W172" s="44"/>
      <c r="X172" s="44"/>
      <c r="Y172" s="44"/>
      <c r="Z172" s="44"/>
      <c r="AA172" s="44"/>
    </row>
    <row r="173" spans="1:27" ht="12.75" customHeight="1">
      <c r="A173" s="44"/>
      <c r="B173" s="44"/>
      <c r="C173" s="44"/>
      <c r="D173" s="118"/>
      <c r="E173" s="118"/>
      <c r="F173" s="118"/>
      <c r="G173" s="118"/>
      <c r="H173" s="44"/>
      <c r="I173" s="44"/>
      <c r="J173" s="44"/>
      <c r="K173" s="44"/>
      <c r="L173" s="44"/>
      <c r="M173" s="44"/>
      <c r="N173" s="44"/>
      <c r="O173" s="44"/>
      <c r="P173" s="44"/>
      <c r="Q173" s="44"/>
      <c r="R173" s="44"/>
      <c r="S173" s="44"/>
      <c r="T173" s="44"/>
      <c r="U173" s="44"/>
      <c r="V173" s="44"/>
      <c r="W173" s="44"/>
      <c r="X173" s="44"/>
      <c r="Y173" s="44"/>
      <c r="Z173" s="44"/>
      <c r="AA173" s="44"/>
    </row>
    <row r="174" spans="1:27" ht="12.75" customHeight="1">
      <c r="A174" s="44"/>
      <c r="B174" s="44"/>
      <c r="C174" s="44"/>
      <c r="D174" s="118"/>
      <c r="E174" s="118"/>
      <c r="F174" s="118"/>
      <c r="G174" s="118"/>
      <c r="H174" s="44"/>
      <c r="I174" s="44"/>
      <c r="J174" s="44"/>
      <c r="K174" s="44"/>
      <c r="L174" s="44"/>
      <c r="M174" s="44"/>
      <c r="N174" s="44"/>
      <c r="O174" s="44"/>
      <c r="P174" s="44"/>
      <c r="Q174" s="44"/>
      <c r="R174" s="44"/>
      <c r="S174" s="44"/>
      <c r="T174" s="44"/>
      <c r="U174" s="44"/>
      <c r="V174" s="44"/>
      <c r="W174" s="44"/>
      <c r="X174" s="44"/>
      <c r="Y174" s="44"/>
      <c r="Z174" s="44"/>
      <c r="AA174" s="44"/>
    </row>
    <row r="175" spans="1:27" ht="12.75" customHeight="1">
      <c r="A175" s="44"/>
      <c r="B175" s="44"/>
      <c r="C175" s="44"/>
      <c r="D175" s="118"/>
      <c r="E175" s="118"/>
      <c r="F175" s="118"/>
      <c r="G175" s="118"/>
      <c r="H175" s="44"/>
      <c r="I175" s="44"/>
      <c r="J175" s="44"/>
      <c r="K175" s="44"/>
      <c r="L175" s="44"/>
      <c r="M175" s="44"/>
      <c r="N175" s="44"/>
      <c r="O175" s="44"/>
      <c r="P175" s="44"/>
      <c r="Q175" s="44"/>
      <c r="R175" s="44"/>
      <c r="S175" s="44"/>
      <c r="T175" s="44"/>
      <c r="U175" s="44"/>
      <c r="V175" s="44"/>
      <c r="W175" s="44"/>
      <c r="X175" s="44"/>
      <c r="Y175" s="44"/>
      <c r="Z175" s="44"/>
      <c r="AA175" s="44"/>
    </row>
    <row r="176" spans="1:27" ht="12.75" customHeight="1">
      <c r="A176" s="44"/>
      <c r="B176" s="44"/>
      <c r="C176" s="44"/>
      <c r="D176" s="118"/>
      <c r="E176" s="118"/>
      <c r="F176" s="118"/>
      <c r="G176" s="118"/>
      <c r="H176" s="44"/>
      <c r="I176" s="44"/>
      <c r="J176" s="44"/>
      <c r="K176" s="44"/>
      <c r="L176" s="44"/>
      <c r="M176" s="44"/>
      <c r="N176" s="44"/>
      <c r="O176" s="44"/>
      <c r="P176" s="44"/>
      <c r="Q176" s="44"/>
      <c r="R176" s="44"/>
      <c r="S176" s="44"/>
      <c r="T176" s="44"/>
      <c r="U176" s="44"/>
      <c r="V176" s="44"/>
      <c r="W176" s="44"/>
      <c r="X176" s="44"/>
      <c r="Y176" s="44"/>
      <c r="Z176" s="44"/>
      <c r="AA176" s="44"/>
    </row>
    <row r="177" spans="1:27" ht="12.75" customHeight="1">
      <c r="A177" s="44"/>
      <c r="B177" s="44"/>
      <c r="C177" s="44"/>
      <c r="D177" s="118"/>
      <c r="E177" s="118"/>
      <c r="F177" s="118"/>
      <c r="G177" s="118"/>
      <c r="H177" s="44"/>
      <c r="I177" s="44"/>
      <c r="J177" s="44"/>
      <c r="K177" s="44"/>
      <c r="L177" s="44"/>
      <c r="M177" s="44"/>
      <c r="N177" s="44"/>
      <c r="O177" s="44"/>
      <c r="P177" s="44"/>
      <c r="Q177" s="44"/>
      <c r="R177" s="44"/>
      <c r="S177" s="44"/>
      <c r="T177" s="44"/>
      <c r="U177" s="44"/>
      <c r="V177" s="44"/>
      <c r="W177" s="44"/>
      <c r="X177" s="44"/>
      <c r="Y177" s="44"/>
      <c r="Z177" s="44"/>
      <c r="AA177" s="44"/>
    </row>
    <row r="178" spans="1:27" ht="12.75" customHeight="1">
      <c r="A178" s="44"/>
      <c r="B178" s="44"/>
      <c r="C178" s="44"/>
      <c r="D178" s="118"/>
      <c r="E178" s="118"/>
      <c r="F178" s="118"/>
      <c r="G178" s="118"/>
      <c r="H178" s="44"/>
      <c r="I178" s="44"/>
      <c r="J178" s="44"/>
      <c r="K178" s="44"/>
      <c r="L178" s="44"/>
      <c r="M178" s="44"/>
      <c r="N178" s="44"/>
      <c r="O178" s="44"/>
      <c r="P178" s="44"/>
      <c r="Q178" s="44"/>
      <c r="R178" s="44"/>
      <c r="S178" s="44"/>
      <c r="T178" s="44"/>
      <c r="U178" s="44"/>
      <c r="V178" s="44"/>
      <c r="W178" s="44"/>
      <c r="X178" s="44"/>
      <c r="Y178" s="44"/>
      <c r="Z178" s="44"/>
      <c r="AA178" s="44"/>
    </row>
    <row r="179" spans="1:27" ht="12.75" customHeight="1">
      <c r="A179" s="44"/>
      <c r="B179" s="44"/>
      <c r="C179" s="44"/>
      <c r="D179" s="118"/>
      <c r="E179" s="118"/>
      <c r="F179" s="118"/>
      <c r="G179" s="118"/>
      <c r="H179" s="44"/>
      <c r="I179" s="44"/>
      <c r="J179" s="44"/>
      <c r="K179" s="44"/>
      <c r="L179" s="44"/>
      <c r="M179" s="44"/>
      <c r="N179" s="44"/>
      <c r="O179" s="44"/>
      <c r="P179" s="44"/>
      <c r="Q179" s="44"/>
      <c r="R179" s="44"/>
      <c r="S179" s="44"/>
      <c r="T179" s="44"/>
      <c r="U179" s="44"/>
      <c r="V179" s="44"/>
      <c r="W179" s="44"/>
      <c r="X179" s="44"/>
      <c r="Y179" s="44"/>
      <c r="Z179" s="44"/>
      <c r="AA179" s="44"/>
    </row>
    <row r="180" spans="1:27" ht="12.75" customHeight="1">
      <c r="A180" s="44"/>
      <c r="B180" s="44"/>
      <c r="C180" s="44"/>
      <c r="D180" s="118"/>
      <c r="E180" s="118"/>
      <c r="F180" s="118"/>
      <c r="G180" s="118"/>
      <c r="H180" s="44"/>
      <c r="I180" s="44"/>
      <c r="J180" s="44"/>
      <c r="K180" s="44"/>
      <c r="L180" s="44"/>
      <c r="M180" s="44"/>
      <c r="N180" s="44"/>
      <c r="O180" s="44"/>
      <c r="P180" s="44"/>
      <c r="Q180" s="44"/>
      <c r="R180" s="44"/>
      <c r="S180" s="44"/>
      <c r="T180" s="44"/>
      <c r="U180" s="44"/>
      <c r="V180" s="44"/>
      <c r="W180" s="44"/>
      <c r="X180" s="44"/>
      <c r="Y180" s="44"/>
      <c r="Z180" s="44"/>
      <c r="AA180" s="44"/>
    </row>
    <row r="181" spans="1:27" ht="12.75" customHeight="1">
      <c r="A181" s="44"/>
      <c r="B181" s="44"/>
      <c r="C181" s="44"/>
      <c r="D181" s="118"/>
      <c r="E181" s="118"/>
      <c r="F181" s="118"/>
      <c r="G181" s="118"/>
      <c r="H181" s="44"/>
      <c r="I181" s="44"/>
      <c r="J181" s="44"/>
      <c r="K181" s="44"/>
      <c r="L181" s="44"/>
      <c r="M181" s="44"/>
      <c r="N181" s="44"/>
      <c r="O181" s="44"/>
      <c r="P181" s="44"/>
      <c r="Q181" s="44"/>
      <c r="R181" s="44"/>
      <c r="S181" s="44"/>
      <c r="T181" s="44"/>
      <c r="U181" s="44"/>
      <c r="V181" s="44"/>
      <c r="W181" s="44"/>
      <c r="X181" s="44"/>
      <c r="Y181" s="44"/>
      <c r="Z181" s="44"/>
      <c r="AA181" s="44"/>
    </row>
    <row r="182" spans="1:27" ht="12.75" customHeight="1">
      <c r="A182" s="44"/>
      <c r="B182" s="44"/>
      <c r="C182" s="44"/>
      <c r="D182" s="118"/>
      <c r="E182" s="118"/>
      <c r="F182" s="118"/>
      <c r="G182" s="118"/>
      <c r="H182" s="44"/>
      <c r="I182" s="44"/>
      <c r="J182" s="44"/>
      <c r="K182" s="44"/>
      <c r="L182" s="44"/>
      <c r="M182" s="44"/>
      <c r="N182" s="44"/>
      <c r="O182" s="44"/>
      <c r="P182" s="44"/>
      <c r="Q182" s="44"/>
      <c r="R182" s="44"/>
      <c r="S182" s="44"/>
      <c r="T182" s="44"/>
      <c r="U182" s="44"/>
      <c r="V182" s="44"/>
      <c r="W182" s="44"/>
      <c r="X182" s="44"/>
      <c r="Y182" s="44"/>
      <c r="Z182" s="44"/>
      <c r="AA182" s="44"/>
    </row>
    <row r="183" spans="1:27" ht="12.75" customHeight="1">
      <c r="A183" s="44"/>
      <c r="B183" s="44"/>
      <c r="C183" s="44"/>
      <c r="D183" s="118"/>
      <c r="E183" s="118"/>
      <c r="F183" s="118"/>
      <c r="G183" s="118"/>
      <c r="H183" s="44"/>
      <c r="I183" s="44"/>
      <c r="J183" s="44"/>
      <c r="K183" s="44"/>
      <c r="L183" s="44"/>
      <c r="M183" s="44"/>
      <c r="N183" s="44"/>
      <c r="O183" s="44"/>
      <c r="P183" s="44"/>
      <c r="Q183" s="44"/>
      <c r="R183" s="44"/>
      <c r="S183" s="44"/>
      <c r="T183" s="44"/>
      <c r="U183" s="44"/>
      <c r="V183" s="44"/>
      <c r="W183" s="44"/>
      <c r="X183" s="44"/>
      <c r="Y183" s="44"/>
      <c r="Z183" s="44"/>
      <c r="AA183" s="44"/>
    </row>
    <row r="184" spans="1:27" ht="12.75" customHeight="1">
      <c r="A184" s="44"/>
      <c r="B184" s="44"/>
      <c r="C184" s="44"/>
      <c r="D184" s="118"/>
      <c r="E184" s="118"/>
      <c r="F184" s="118"/>
      <c r="G184" s="118"/>
      <c r="H184" s="44"/>
      <c r="I184" s="44"/>
      <c r="J184" s="44"/>
      <c r="K184" s="44"/>
      <c r="L184" s="44"/>
      <c r="M184" s="44"/>
      <c r="N184" s="44"/>
      <c r="O184" s="44"/>
      <c r="P184" s="44"/>
      <c r="Q184" s="44"/>
      <c r="R184" s="44"/>
      <c r="S184" s="44"/>
      <c r="T184" s="44"/>
      <c r="U184" s="44"/>
      <c r="V184" s="44"/>
      <c r="W184" s="44"/>
      <c r="X184" s="44"/>
      <c r="Y184" s="44"/>
      <c r="Z184" s="44"/>
      <c r="AA184" s="44"/>
    </row>
    <row r="185" spans="1:27" ht="12.75" customHeight="1">
      <c r="A185" s="44"/>
      <c r="B185" s="44"/>
      <c r="C185" s="44"/>
      <c r="D185" s="118"/>
      <c r="E185" s="118"/>
      <c r="F185" s="118"/>
      <c r="G185" s="118"/>
      <c r="H185" s="44"/>
      <c r="I185" s="44"/>
      <c r="J185" s="44"/>
      <c r="K185" s="44"/>
      <c r="L185" s="44"/>
      <c r="M185" s="44"/>
      <c r="N185" s="44"/>
      <c r="O185" s="44"/>
      <c r="P185" s="44"/>
      <c r="Q185" s="44"/>
      <c r="R185" s="44"/>
      <c r="S185" s="44"/>
      <c r="T185" s="44"/>
      <c r="U185" s="44"/>
      <c r="V185" s="44"/>
      <c r="W185" s="44"/>
      <c r="X185" s="44"/>
      <c r="Y185" s="44"/>
      <c r="Z185" s="44"/>
      <c r="AA185" s="44"/>
    </row>
    <row r="186" spans="1:27" ht="12.75" customHeight="1">
      <c r="A186" s="44"/>
      <c r="B186" s="44"/>
      <c r="C186" s="44"/>
      <c r="D186" s="118"/>
      <c r="E186" s="118"/>
      <c r="F186" s="118"/>
      <c r="G186" s="118"/>
      <c r="H186" s="44"/>
      <c r="I186" s="44"/>
      <c r="J186" s="44"/>
      <c r="K186" s="44"/>
      <c r="L186" s="44"/>
      <c r="M186" s="44"/>
      <c r="N186" s="44"/>
      <c r="O186" s="44"/>
      <c r="P186" s="44"/>
      <c r="Q186" s="44"/>
      <c r="R186" s="44"/>
      <c r="S186" s="44"/>
      <c r="T186" s="44"/>
      <c r="U186" s="44"/>
      <c r="V186" s="44"/>
      <c r="W186" s="44"/>
      <c r="X186" s="44"/>
      <c r="Y186" s="44"/>
      <c r="Z186" s="44"/>
      <c r="AA186" s="44"/>
    </row>
    <row r="187" spans="1:27" ht="12.75" customHeight="1">
      <c r="A187" s="44"/>
      <c r="B187" s="44"/>
      <c r="C187" s="44"/>
      <c r="D187" s="118"/>
      <c r="E187" s="118"/>
      <c r="F187" s="118"/>
      <c r="G187" s="118"/>
      <c r="H187" s="44"/>
      <c r="I187" s="44"/>
      <c r="J187" s="44"/>
      <c r="K187" s="44"/>
      <c r="L187" s="44"/>
      <c r="M187" s="44"/>
      <c r="N187" s="44"/>
      <c r="O187" s="44"/>
      <c r="P187" s="44"/>
      <c r="Q187" s="44"/>
      <c r="R187" s="44"/>
      <c r="S187" s="44"/>
      <c r="T187" s="44"/>
      <c r="U187" s="44"/>
      <c r="V187" s="44"/>
      <c r="W187" s="44"/>
      <c r="X187" s="44"/>
      <c r="Y187" s="44"/>
      <c r="Z187" s="44"/>
      <c r="AA187" s="44"/>
    </row>
    <row r="188" spans="1:27" ht="12.75" customHeight="1">
      <c r="A188" s="44"/>
      <c r="B188" s="44"/>
      <c r="C188" s="44"/>
      <c r="D188" s="118"/>
      <c r="E188" s="118"/>
      <c r="F188" s="118"/>
      <c r="G188" s="118"/>
      <c r="H188" s="44"/>
      <c r="I188" s="44"/>
      <c r="J188" s="44"/>
      <c r="K188" s="44"/>
      <c r="L188" s="44"/>
      <c r="M188" s="44"/>
      <c r="N188" s="44"/>
      <c r="O188" s="44"/>
      <c r="P188" s="44"/>
      <c r="Q188" s="44"/>
      <c r="R188" s="44"/>
      <c r="S188" s="44"/>
      <c r="T188" s="44"/>
      <c r="U188" s="44"/>
      <c r="V188" s="44"/>
      <c r="W188" s="44"/>
      <c r="X188" s="44"/>
      <c r="Y188" s="44"/>
      <c r="Z188" s="44"/>
      <c r="AA188" s="44"/>
    </row>
    <row r="189" spans="1:27" ht="12.75" customHeight="1">
      <c r="A189" s="44"/>
      <c r="B189" s="44"/>
      <c r="C189" s="44"/>
      <c r="D189" s="118"/>
      <c r="E189" s="118"/>
      <c r="F189" s="118"/>
      <c r="G189" s="118"/>
      <c r="H189" s="44"/>
      <c r="I189" s="44"/>
      <c r="J189" s="44"/>
      <c r="K189" s="44"/>
      <c r="L189" s="44"/>
      <c r="M189" s="44"/>
      <c r="N189" s="44"/>
      <c r="O189" s="44"/>
      <c r="P189" s="44"/>
      <c r="Q189" s="44"/>
      <c r="R189" s="44"/>
      <c r="S189" s="44"/>
      <c r="T189" s="44"/>
      <c r="U189" s="44"/>
      <c r="V189" s="44"/>
      <c r="W189" s="44"/>
      <c r="X189" s="44"/>
      <c r="Y189" s="44"/>
      <c r="Z189" s="44"/>
      <c r="AA189" s="44"/>
    </row>
    <row r="190" spans="1:27" ht="12.75" customHeight="1">
      <c r="A190" s="44"/>
      <c r="B190" s="44"/>
      <c r="C190" s="44"/>
      <c r="D190" s="118"/>
      <c r="E190" s="118"/>
      <c r="F190" s="118"/>
      <c r="G190" s="118"/>
      <c r="H190" s="44"/>
      <c r="I190" s="44"/>
      <c r="J190" s="44"/>
      <c r="K190" s="44"/>
      <c r="L190" s="44"/>
      <c r="M190" s="44"/>
      <c r="N190" s="44"/>
      <c r="O190" s="44"/>
      <c r="P190" s="44"/>
      <c r="Q190" s="44"/>
      <c r="R190" s="44"/>
      <c r="S190" s="44"/>
      <c r="T190" s="44"/>
      <c r="U190" s="44"/>
      <c r="V190" s="44"/>
      <c r="W190" s="44"/>
      <c r="X190" s="44"/>
      <c r="Y190" s="44"/>
      <c r="Z190" s="44"/>
      <c r="AA190" s="44"/>
    </row>
    <row r="191" spans="1:27" ht="12.75" customHeight="1">
      <c r="A191" s="44"/>
      <c r="B191" s="44"/>
      <c r="C191" s="44"/>
      <c r="D191" s="118"/>
      <c r="E191" s="118"/>
      <c r="F191" s="118"/>
      <c r="G191" s="118"/>
      <c r="H191" s="44"/>
      <c r="I191" s="44"/>
      <c r="J191" s="44"/>
      <c r="K191" s="44"/>
      <c r="L191" s="44"/>
      <c r="M191" s="44"/>
      <c r="N191" s="44"/>
      <c r="O191" s="44"/>
      <c r="P191" s="44"/>
      <c r="Q191" s="44"/>
      <c r="R191" s="44"/>
      <c r="S191" s="44"/>
      <c r="T191" s="44"/>
      <c r="U191" s="44"/>
      <c r="V191" s="44"/>
      <c r="W191" s="44"/>
      <c r="X191" s="44"/>
      <c r="Y191" s="44"/>
      <c r="Z191" s="44"/>
      <c r="AA191" s="44"/>
    </row>
    <row r="192" spans="1:27" ht="12.75" customHeight="1">
      <c r="A192" s="44"/>
      <c r="B192" s="44"/>
      <c r="C192" s="44"/>
      <c r="D192" s="118"/>
      <c r="E192" s="118"/>
      <c r="F192" s="118"/>
      <c r="G192" s="118"/>
      <c r="H192" s="44"/>
      <c r="I192" s="44"/>
      <c r="J192" s="44"/>
      <c r="K192" s="44"/>
      <c r="L192" s="44"/>
      <c r="M192" s="44"/>
      <c r="N192" s="44"/>
      <c r="O192" s="44"/>
      <c r="P192" s="44"/>
      <c r="Q192" s="44"/>
      <c r="R192" s="44"/>
      <c r="S192" s="44"/>
      <c r="T192" s="44"/>
      <c r="U192" s="44"/>
      <c r="V192" s="44"/>
      <c r="W192" s="44"/>
      <c r="X192" s="44"/>
      <c r="Y192" s="44"/>
      <c r="Z192" s="44"/>
      <c r="AA192" s="44"/>
    </row>
    <row r="193" spans="1:27" ht="12.75" customHeight="1">
      <c r="A193" s="44"/>
      <c r="B193" s="44"/>
      <c r="C193" s="44"/>
      <c r="D193" s="118"/>
      <c r="E193" s="118"/>
      <c r="F193" s="118"/>
      <c r="G193" s="118"/>
      <c r="H193" s="44"/>
      <c r="I193" s="44"/>
      <c r="J193" s="44"/>
      <c r="K193" s="44"/>
      <c r="L193" s="44"/>
      <c r="M193" s="44"/>
      <c r="N193" s="44"/>
      <c r="O193" s="44"/>
      <c r="P193" s="44"/>
      <c r="Q193" s="44"/>
      <c r="R193" s="44"/>
      <c r="S193" s="44"/>
      <c r="T193" s="44"/>
      <c r="U193" s="44"/>
      <c r="V193" s="44"/>
      <c r="W193" s="44"/>
      <c r="X193" s="44"/>
      <c r="Y193" s="44"/>
      <c r="Z193" s="44"/>
      <c r="AA193" s="44"/>
    </row>
    <row r="194" spans="1:27" ht="12.75" customHeight="1">
      <c r="A194" s="44"/>
      <c r="B194" s="44"/>
      <c r="C194" s="44"/>
      <c r="D194" s="118"/>
      <c r="E194" s="118"/>
      <c r="F194" s="118"/>
      <c r="G194" s="118"/>
      <c r="H194" s="44"/>
      <c r="I194" s="44"/>
      <c r="J194" s="44"/>
      <c r="K194" s="44"/>
      <c r="L194" s="44"/>
      <c r="M194" s="44"/>
      <c r="N194" s="44"/>
      <c r="O194" s="44"/>
      <c r="P194" s="44"/>
      <c r="Q194" s="44"/>
      <c r="R194" s="44"/>
      <c r="S194" s="44"/>
      <c r="T194" s="44"/>
      <c r="U194" s="44"/>
      <c r="V194" s="44"/>
      <c r="W194" s="44"/>
      <c r="X194" s="44"/>
      <c r="Y194" s="44"/>
      <c r="Z194" s="44"/>
      <c r="AA194" s="44"/>
    </row>
    <row r="195" spans="1:27" ht="12.75" customHeight="1">
      <c r="A195" s="44"/>
      <c r="B195" s="44"/>
      <c r="C195" s="44"/>
      <c r="D195" s="118"/>
      <c r="E195" s="118"/>
      <c r="F195" s="118"/>
      <c r="G195" s="118"/>
      <c r="H195" s="44"/>
      <c r="I195" s="44"/>
      <c r="J195" s="44"/>
      <c r="K195" s="44"/>
      <c r="L195" s="44"/>
      <c r="M195" s="44"/>
      <c r="N195" s="44"/>
      <c r="O195" s="44"/>
      <c r="P195" s="44"/>
      <c r="Q195" s="44"/>
      <c r="R195" s="44"/>
      <c r="S195" s="44"/>
      <c r="T195" s="44"/>
      <c r="U195" s="44"/>
      <c r="V195" s="44"/>
      <c r="W195" s="44"/>
      <c r="X195" s="44"/>
      <c r="Y195" s="44"/>
      <c r="Z195" s="44"/>
      <c r="AA195" s="44"/>
    </row>
    <row r="196" spans="1:27" ht="12.75" customHeight="1">
      <c r="A196" s="44"/>
      <c r="B196" s="44"/>
      <c r="C196" s="44"/>
      <c r="D196" s="118"/>
      <c r="E196" s="118"/>
      <c r="F196" s="118"/>
      <c r="G196" s="118"/>
      <c r="H196" s="44"/>
      <c r="I196" s="44"/>
      <c r="J196" s="44"/>
      <c r="K196" s="44"/>
      <c r="L196" s="44"/>
      <c r="M196" s="44"/>
      <c r="N196" s="44"/>
      <c r="O196" s="44"/>
      <c r="P196" s="44"/>
      <c r="Q196" s="44"/>
      <c r="R196" s="44"/>
      <c r="S196" s="44"/>
      <c r="T196" s="44"/>
      <c r="U196" s="44"/>
      <c r="V196" s="44"/>
      <c r="W196" s="44"/>
      <c r="X196" s="44"/>
      <c r="Y196" s="44"/>
      <c r="Z196" s="44"/>
      <c r="AA196" s="44"/>
    </row>
    <row r="197" spans="1:27" ht="12.75" customHeight="1">
      <c r="A197" s="44"/>
      <c r="B197" s="44"/>
      <c r="C197" s="44"/>
      <c r="D197" s="118"/>
      <c r="E197" s="118"/>
      <c r="F197" s="118"/>
      <c r="G197" s="118"/>
      <c r="H197" s="44"/>
      <c r="I197" s="44"/>
      <c r="J197" s="44"/>
      <c r="K197" s="44"/>
      <c r="L197" s="44"/>
      <c r="M197" s="44"/>
      <c r="N197" s="44"/>
      <c r="O197" s="44"/>
      <c r="P197" s="44"/>
      <c r="Q197" s="44"/>
      <c r="R197" s="44"/>
      <c r="S197" s="44"/>
      <c r="T197" s="44"/>
      <c r="U197" s="44"/>
      <c r="V197" s="44"/>
      <c r="W197" s="44"/>
      <c r="X197" s="44"/>
      <c r="Y197" s="44"/>
      <c r="Z197" s="44"/>
      <c r="AA197" s="44"/>
    </row>
    <row r="198" spans="1:27" ht="12.75" customHeight="1">
      <c r="A198" s="44"/>
      <c r="B198" s="44"/>
      <c r="C198" s="44"/>
      <c r="D198" s="118"/>
      <c r="E198" s="118"/>
      <c r="F198" s="118"/>
      <c r="G198" s="118"/>
      <c r="H198" s="44"/>
      <c r="I198" s="44"/>
      <c r="J198" s="44"/>
      <c r="K198" s="44"/>
      <c r="L198" s="44"/>
      <c r="M198" s="44"/>
      <c r="N198" s="44"/>
      <c r="O198" s="44"/>
      <c r="P198" s="44"/>
      <c r="Q198" s="44"/>
      <c r="R198" s="44"/>
      <c r="S198" s="44"/>
      <c r="T198" s="44"/>
      <c r="U198" s="44"/>
      <c r="V198" s="44"/>
      <c r="W198" s="44"/>
      <c r="X198" s="44"/>
      <c r="Y198" s="44"/>
      <c r="Z198" s="44"/>
      <c r="AA198" s="44"/>
    </row>
    <row r="199" spans="1:27" ht="12.75" customHeight="1">
      <c r="A199" s="44"/>
      <c r="B199" s="44"/>
      <c r="C199" s="44"/>
      <c r="D199" s="118"/>
      <c r="E199" s="118"/>
      <c r="F199" s="118"/>
      <c r="G199" s="118"/>
      <c r="H199" s="44"/>
      <c r="I199" s="44"/>
      <c r="J199" s="44"/>
      <c r="K199" s="44"/>
      <c r="L199" s="44"/>
      <c r="M199" s="44"/>
      <c r="N199" s="44"/>
      <c r="O199" s="44"/>
      <c r="P199" s="44"/>
      <c r="Q199" s="44"/>
      <c r="R199" s="44"/>
      <c r="S199" s="44"/>
      <c r="T199" s="44"/>
      <c r="U199" s="44"/>
      <c r="V199" s="44"/>
      <c r="W199" s="44"/>
      <c r="X199" s="44"/>
      <c r="Y199" s="44"/>
      <c r="Z199" s="44"/>
      <c r="AA199" s="44"/>
    </row>
    <row r="200" spans="1:27" ht="12.75" customHeight="1">
      <c r="A200" s="44"/>
      <c r="B200" s="44"/>
      <c r="C200" s="44"/>
      <c r="D200" s="118"/>
      <c r="E200" s="118"/>
      <c r="F200" s="118"/>
      <c r="G200" s="118"/>
      <c r="H200" s="44"/>
      <c r="I200" s="44"/>
      <c r="J200" s="44"/>
      <c r="K200" s="44"/>
      <c r="L200" s="44"/>
      <c r="M200" s="44"/>
      <c r="N200" s="44"/>
      <c r="O200" s="44"/>
      <c r="P200" s="44"/>
      <c r="Q200" s="44"/>
      <c r="R200" s="44"/>
      <c r="S200" s="44"/>
      <c r="T200" s="44"/>
      <c r="U200" s="44"/>
      <c r="V200" s="44"/>
      <c r="W200" s="44"/>
      <c r="X200" s="44"/>
      <c r="Y200" s="44"/>
      <c r="Z200" s="44"/>
      <c r="AA200" s="44"/>
    </row>
    <row r="201" spans="1:27" ht="12.75" customHeight="1">
      <c r="A201" s="44"/>
      <c r="B201" s="44"/>
      <c r="C201" s="44"/>
      <c r="D201" s="118"/>
      <c r="E201" s="118"/>
      <c r="F201" s="118"/>
      <c r="G201" s="118"/>
      <c r="H201" s="44"/>
      <c r="I201" s="44"/>
      <c r="J201" s="44"/>
      <c r="K201" s="44"/>
      <c r="L201" s="44"/>
      <c r="M201" s="44"/>
      <c r="N201" s="44"/>
      <c r="O201" s="44"/>
      <c r="P201" s="44"/>
      <c r="Q201" s="44"/>
      <c r="R201" s="44"/>
      <c r="S201" s="44"/>
      <c r="T201" s="44"/>
      <c r="U201" s="44"/>
      <c r="V201" s="44"/>
      <c r="W201" s="44"/>
      <c r="X201" s="44"/>
      <c r="Y201" s="44"/>
      <c r="Z201" s="44"/>
      <c r="AA201" s="44"/>
    </row>
    <row r="202" spans="1:27" ht="12.75" customHeight="1">
      <c r="A202" s="44"/>
      <c r="B202" s="44"/>
      <c r="C202" s="44"/>
      <c r="D202" s="118"/>
      <c r="E202" s="118"/>
      <c r="F202" s="118"/>
      <c r="G202" s="118"/>
      <c r="H202" s="44"/>
      <c r="I202" s="44"/>
      <c r="J202" s="44"/>
      <c r="K202" s="44"/>
      <c r="L202" s="44"/>
      <c r="M202" s="44"/>
      <c r="N202" s="44"/>
      <c r="O202" s="44"/>
      <c r="P202" s="44"/>
      <c r="Q202" s="44"/>
      <c r="R202" s="44"/>
      <c r="S202" s="44"/>
      <c r="T202" s="44"/>
      <c r="U202" s="44"/>
      <c r="V202" s="44"/>
      <c r="W202" s="44"/>
      <c r="X202" s="44"/>
      <c r="Y202" s="44"/>
      <c r="Z202" s="44"/>
      <c r="AA202" s="44"/>
    </row>
    <row r="203" spans="1:27" ht="12.75" customHeight="1">
      <c r="A203" s="44"/>
      <c r="B203" s="44"/>
      <c r="C203" s="44"/>
      <c r="D203" s="118"/>
      <c r="E203" s="118"/>
      <c r="F203" s="118"/>
      <c r="G203" s="118"/>
      <c r="H203" s="44"/>
      <c r="I203" s="44"/>
      <c r="J203" s="44"/>
      <c r="K203" s="44"/>
      <c r="L203" s="44"/>
      <c r="M203" s="44"/>
      <c r="N203" s="44"/>
      <c r="O203" s="44"/>
      <c r="P203" s="44"/>
      <c r="Q203" s="44"/>
      <c r="R203" s="44"/>
      <c r="S203" s="44"/>
      <c r="T203" s="44"/>
      <c r="U203" s="44"/>
      <c r="V203" s="44"/>
      <c r="W203" s="44"/>
      <c r="X203" s="44"/>
      <c r="Y203" s="44"/>
      <c r="Z203" s="44"/>
      <c r="AA203" s="44"/>
    </row>
    <row r="204" spans="1:27" ht="12.75" customHeight="1">
      <c r="A204" s="44"/>
      <c r="B204" s="44"/>
      <c r="C204" s="44"/>
      <c r="D204" s="118"/>
      <c r="E204" s="118"/>
      <c r="F204" s="118"/>
      <c r="G204" s="118"/>
      <c r="H204" s="44"/>
      <c r="I204" s="44"/>
      <c r="J204" s="44"/>
      <c r="K204" s="44"/>
      <c r="L204" s="44"/>
      <c r="M204" s="44"/>
      <c r="N204" s="44"/>
      <c r="O204" s="44"/>
      <c r="P204" s="44"/>
      <c r="Q204" s="44"/>
      <c r="R204" s="44"/>
      <c r="S204" s="44"/>
      <c r="T204" s="44"/>
      <c r="U204" s="44"/>
      <c r="V204" s="44"/>
      <c r="W204" s="44"/>
      <c r="X204" s="44"/>
      <c r="Y204" s="44"/>
      <c r="Z204" s="44"/>
      <c r="AA204" s="44"/>
    </row>
    <row r="205" spans="1:27" ht="12.75" customHeight="1">
      <c r="A205" s="44"/>
      <c r="B205" s="44"/>
      <c r="C205" s="44"/>
      <c r="D205" s="118"/>
      <c r="E205" s="118"/>
      <c r="F205" s="118"/>
      <c r="G205" s="118"/>
      <c r="H205" s="44"/>
      <c r="I205" s="44"/>
      <c r="J205" s="44"/>
      <c r="K205" s="44"/>
      <c r="L205" s="44"/>
      <c r="M205" s="44"/>
      <c r="N205" s="44"/>
      <c r="O205" s="44"/>
      <c r="P205" s="44"/>
      <c r="Q205" s="44"/>
      <c r="R205" s="44"/>
      <c r="S205" s="44"/>
      <c r="T205" s="44"/>
      <c r="U205" s="44"/>
      <c r="V205" s="44"/>
      <c r="W205" s="44"/>
      <c r="X205" s="44"/>
      <c r="Y205" s="44"/>
      <c r="Z205" s="44"/>
      <c r="AA205" s="44"/>
    </row>
    <row r="206" spans="1:27" ht="12.75" customHeight="1">
      <c r="A206" s="44"/>
      <c r="B206" s="44"/>
      <c r="C206" s="44"/>
      <c r="D206" s="118"/>
      <c r="E206" s="118"/>
      <c r="F206" s="118"/>
      <c r="G206" s="118"/>
      <c r="H206" s="44"/>
      <c r="I206" s="44"/>
      <c r="J206" s="44"/>
      <c r="K206" s="44"/>
      <c r="L206" s="44"/>
      <c r="M206" s="44"/>
      <c r="N206" s="44"/>
      <c r="O206" s="44"/>
      <c r="P206" s="44"/>
      <c r="Q206" s="44"/>
      <c r="R206" s="44"/>
      <c r="S206" s="44"/>
      <c r="T206" s="44"/>
      <c r="U206" s="44"/>
      <c r="V206" s="44"/>
      <c r="W206" s="44"/>
      <c r="X206" s="44"/>
      <c r="Y206" s="44"/>
      <c r="Z206" s="44"/>
      <c r="AA206" s="44"/>
    </row>
    <row r="207" spans="1:27" ht="12.75" customHeight="1">
      <c r="A207" s="44"/>
      <c r="B207" s="44"/>
      <c r="C207" s="44"/>
      <c r="D207" s="118"/>
      <c r="E207" s="118"/>
      <c r="F207" s="118"/>
      <c r="G207" s="118"/>
      <c r="H207" s="44"/>
      <c r="I207" s="44"/>
      <c r="J207" s="44"/>
      <c r="K207" s="44"/>
      <c r="L207" s="44"/>
      <c r="M207" s="44"/>
      <c r="N207" s="44"/>
      <c r="O207" s="44"/>
      <c r="P207" s="44"/>
      <c r="Q207" s="44"/>
      <c r="R207" s="44"/>
      <c r="S207" s="44"/>
      <c r="T207" s="44"/>
      <c r="U207" s="44"/>
      <c r="V207" s="44"/>
      <c r="W207" s="44"/>
      <c r="X207" s="44"/>
      <c r="Y207" s="44"/>
      <c r="Z207" s="44"/>
      <c r="AA207" s="44"/>
    </row>
    <row r="208" spans="1:27" ht="12.75" customHeight="1">
      <c r="A208" s="44"/>
      <c r="B208" s="44"/>
      <c r="C208" s="44"/>
      <c r="D208" s="118"/>
      <c r="E208" s="118"/>
      <c r="F208" s="118"/>
      <c r="G208" s="118"/>
      <c r="H208" s="44"/>
      <c r="I208" s="44"/>
      <c r="J208" s="44"/>
      <c r="K208" s="44"/>
      <c r="L208" s="44"/>
      <c r="M208" s="44"/>
      <c r="N208" s="44"/>
      <c r="O208" s="44"/>
      <c r="P208" s="44"/>
      <c r="Q208" s="44"/>
      <c r="R208" s="44"/>
      <c r="S208" s="44"/>
      <c r="T208" s="44"/>
      <c r="U208" s="44"/>
      <c r="V208" s="44"/>
      <c r="W208" s="44"/>
      <c r="X208" s="44"/>
      <c r="Y208" s="44"/>
      <c r="Z208" s="44"/>
      <c r="AA208" s="44"/>
    </row>
    <row r="209" spans="1:27" ht="12.75" customHeight="1">
      <c r="A209" s="44"/>
      <c r="B209" s="44"/>
      <c r="C209" s="44"/>
      <c r="D209" s="118"/>
      <c r="E209" s="118"/>
      <c r="F209" s="118"/>
      <c r="G209" s="118"/>
      <c r="H209" s="44"/>
      <c r="I209" s="44"/>
      <c r="J209" s="44"/>
      <c r="K209" s="44"/>
      <c r="L209" s="44"/>
      <c r="M209" s="44"/>
      <c r="N209" s="44"/>
      <c r="O209" s="44"/>
      <c r="P209" s="44"/>
      <c r="Q209" s="44"/>
      <c r="R209" s="44"/>
      <c r="S209" s="44"/>
      <c r="T209" s="44"/>
      <c r="U209" s="44"/>
      <c r="V209" s="44"/>
      <c r="W209" s="44"/>
      <c r="X209" s="44"/>
      <c r="Y209" s="44"/>
      <c r="Z209" s="44"/>
      <c r="AA209" s="44"/>
    </row>
    <row r="210" spans="1:27" ht="12.75" customHeight="1">
      <c r="A210" s="44"/>
      <c r="B210" s="44"/>
      <c r="C210" s="44"/>
      <c r="D210" s="118"/>
      <c r="E210" s="118"/>
      <c r="F210" s="118"/>
      <c r="G210" s="118"/>
      <c r="H210" s="44"/>
      <c r="I210" s="44"/>
      <c r="J210" s="44"/>
      <c r="K210" s="44"/>
      <c r="L210" s="44"/>
      <c r="M210" s="44"/>
      <c r="N210" s="44"/>
      <c r="O210" s="44"/>
      <c r="P210" s="44"/>
      <c r="Q210" s="44"/>
      <c r="R210" s="44"/>
      <c r="S210" s="44"/>
      <c r="T210" s="44"/>
      <c r="U210" s="44"/>
      <c r="V210" s="44"/>
      <c r="W210" s="44"/>
      <c r="X210" s="44"/>
      <c r="Y210" s="44"/>
      <c r="Z210" s="44"/>
      <c r="AA210" s="44"/>
    </row>
    <row r="211" spans="1:27" ht="12.75" customHeight="1">
      <c r="A211" s="44"/>
      <c r="B211" s="44"/>
      <c r="C211" s="44"/>
      <c r="D211" s="118"/>
      <c r="E211" s="118"/>
      <c r="F211" s="118"/>
      <c r="G211" s="118"/>
      <c r="H211" s="44"/>
      <c r="I211" s="44"/>
      <c r="J211" s="44"/>
      <c r="K211" s="44"/>
      <c r="L211" s="44"/>
      <c r="M211" s="44"/>
      <c r="N211" s="44"/>
      <c r="O211" s="44"/>
      <c r="P211" s="44"/>
      <c r="Q211" s="44"/>
      <c r="R211" s="44"/>
      <c r="S211" s="44"/>
      <c r="T211" s="44"/>
      <c r="U211" s="44"/>
      <c r="V211" s="44"/>
      <c r="W211" s="44"/>
      <c r="X211" s="44"/>
      <c r="Y211" s="44"/>
      <c r="Z211" s="44"/>
      <c r="AA211" s="44"/>
    </row>
    <row r="212" spans="1:27" ht="12.75" customHeight="1">
      <c r="A212" s="44"/>
      <c r="B212" s="44"/>
      <c r="C212" s="44"/>
      <c r="D212" s="118"/>
      <c r="E212" s="118"/>
      <c r="F212" s="118"/>
      <c r="G212" s="118"/>
      <c r="H212" s="44"/>
      <c r="I212" s="44"/>
      <c r="J212" s="44"/>
      <c r="K212" s="44"/>
      <c r="L212" s="44"/>
      <c r="M212" s="44"/>
      <c r="N212" s="44"/>
      <c r="O212" s="44"/>
      <c r="P212" s="44"/>
      <c r="Q212" s="44"/>
      <c r="R212" s="44"/>
      <c r="S212" s="44"/>
      <c r="T212" s="44"/>
      <c r="U212" s="44"/>
      <c r="V212" s="44"/>
      <c r="W212" s="44"/>
      <c r="X212" s="44"/>
      <c r="Y212" s="44"/>
      <c r="Z212" s="44"/>
      <c r="AA212" s="44"/>
    </row>
    <row r="213" spans="1:27" ht="12.75" customHeight="1">
      <c r="A213" s="44"/>
      <c r="B213" s="44"/>
      <c r="C213" s="44"/>
      <c r="D213" s="118"/>
      <c r="E213" s="118"/>
      <c r="F213" s="118"/>
      <c r="G213" s="118"/>
      <c r="H213" s="44"/>
      <c r="I213" s="44"/>
      <c r="J213" s="44"/>
      <c r="K213" s="44"/>
      <c r="L213" s="44"/>
      <c r="M213" s="44"/>
      <c r="N213" s="44"/>
      <c r="O213" s="44"/>
      <c r="P213" s="44"/>
      <c r="Q213" s="44"/>
      <c r="R213" s="44"/>
      <c r="S213" s="44"/>
      <c r="T213" s="44"/>
      <c r="U213" s="44"/>
      <c r="V213" s="44"/>
      <c r="W213" s="44"/>
      <c r="X213" s="44"/>
      <c r="Y213" s="44"/>
      <c r="Z213" s="44"/>
      <c r="AA213" s="44"/>
    </row>
    <row r="214" spans="1:27" ht="12.75" customHeight="1">
      <c r="A214" s="44"/>
      <c r="B214" s="44"/>
      <c r="C214" s="44"/>
      <c r="D214" s="118"/>
      <c r="E214" s="118"/>
      <c r="F214" s="118"/>
      <c r="G214" s="118"/>
      <c r="H214" s="44"/>
      <c r="I214" s="44"/>
      <c r="J214" s="44"/>
      <c r="K214" s="44"/>
      <c r="L214" s="44"/>
      <c r="M214" s="44"/>
      <c r="N214" s="44"/>
      <c r="O214" s="44"/>
      <c r="P214" s="44"/>
      <c r="Q214" s="44"/>
      <c r="R214" s="44"/>
      <c r="S214" s="44"/>
      <c r="T214" s="44"/>
      <c r="U214" s="44"/>
      <c r="V214" s="44"/>
      <c r="W214" s="44"/>
      <c r="X214" s="44"/>
      <c r="Y214" s="44"/>
      <c r="Z214" s="44"/>
      <c r="AA214" s="44"/>
    </row>
    <row r="215" spans="1:27" ht="12.75" customHeight="1">
      <c r="A215" s="44"/>
      <c r="B215" s="44"/>
      <c r="C215" s="44"/>
      <c r="D215" s="118"/>
      <c r="E215" s="118"/>
      <c r="F215" s="118"/>
      <c r="G215" s="118"/>
      <c r="H215" s="44"/>
      <c r="I215" s="44"/>
      <c r="J215" s="44"/>
      <c r="K215" s="44"/>
      <c r="L215" s="44"/>
      <c r="M215" s="44"/>
      <c r="N215" s="44"/>
      <c r="O215" s="44"/>
      <c r="P215" s="44"/>
      <c r="Q215" s="44"/>
      <c r="R215" s="44"/>
      <c r="S215" s="44"/>
      <c r="T215" s="44"/>
      <c r="U215" s="44"/>
      <c r="V215" s="44"/>
      <c r="W215" s="44"/>
      <c r="X215" s="44"/>
      <c r="Y215" s="44"/>
      <c r="Z215" s="44"/>
      <c r="AA215" s="44"/>
    </row>
    <row r="216" spans="1:27" ht="12.75" customHeight="1">
      <c r="A216" s="44"/>
      <c r="B216" s="44"/>
      <c r="C216" s="44"/>
      <c r="D216" s="118"/>
      <c r="E216" s="118"/>
      <c r="F216" s="118"/>
      <c r="G216" s="118"/>
      <c r="H216" s="44"/>
      <c r="I216" s="44"/>
      <c r="J216" s="44"/>
      <c r="K216" s="44"/>
      <c r="L216" s="44"/>
      <c r="M216" s="44"/>
      <c r="N216" s="44"/>
      <c r="O216" s="44"/>
      <c r="P216" s="44"/>
      <c r="Q216" s="44"/>
      <c r="R216" s="44"/>
      <c r="S216" s="44"/>
      <c r="T216" s="44"/>
      <c r="U216" s="44"/>
      <c r="V216" s="44"/>
      <c r="W216" s="44"/>
      <c r="X216" s="44"/>
      <c r="Y216" s="44"/>
      <c r="Z216" s="44"/>
      <c r="AA216" s="44"/>
    </row>
    <row r="217" spans="1:27" ht="12.75" customHeight="1">
      <c r="A217" s="44"/>
      <c r="B217" s="44"/>
      <c r="C217" s="44"/>
      <c r="D217" s="118"/>
      <c r="E217" s="118"/>
      <c r="F217" s="118"/>
      <c r="G217" s="118"/>
      <c r="H217" s="44"/>
      <c r="I217" s="44"/>
      <c r="J217" s="44"/>
      <c r="K217" s="44"/>
      <c r="L217" s="44"/>
      <c r="M217" s="44"/>
      <c r="N217" s="44"/>
      <c r="O217" s="44"/>
      <c r="P217" s="44"/>
      <c r="Q217" s="44"/>
      <c r="R217" s="44"/>
      <c r="S217" s="44"/>
      <c r="T217" s="44"/>
      <c r="U217" s="44"/>
      <c r="V217" s="44"/>
      <c r="W217" s="44"/>
      <c r="X217" s="44"/>
      <c r="Y217" s="44"/>
      <c r="Z217" s="44"/>
      <c r="AA217" s="44"/>
    </row>
    <row r="218" spans="1:27" ht="12.75" customHeight="1">
      <c r="A218" s="44"/>
      <c r="B218" s="44"/>
      <c r="C218" s="44"/>
      <c r="D218" s="118"/>
      <c r="E218" s="118"/>
      <c r="F218" s="118"/>
      <c r="G218" s="118"/>
      <c r="H218" s="44"/>
      <c r="I218" s="44"/>
      <c r="J218" s="44"/>
      <c r="K218" s="44"/>
      <c r="L218" s="44"/>
      <c r="M218" s="44"/>
      <c r="N218" s="44"/>
      <c r="O218" s="44"/>
      <c r="P218" s="44"/>
      <c r="Q218" s="44"/>
      <c r="R218" s="44"/>
      <c r="S218" s="44"/>
      <c r="T218" s="44"/>
      <c r="U218" s="44"/>
      <c r="V218" s="44"/>
      <c r="W218" s="44"/>
      <c r="X218" s="44"/>
      <c r="Y218" s="44"/>
      <c r="Z218" s="44"/>
      <c r="AA218" s="44"/>
    </row>
    <row r="219" spans="1:27" ht="12.75" customHeight="1">
      <c r="A219" s="44"/>
      <c r="B219" s="44"/>
      <c r="C219" s="44"/>
      <c r="D219" s="118"/>
      <c r="E219" s="118"/>
      <c r="F219" s="118"/>
      <c r="G219" s="118"/>
      <c r="H219" s="44"/>
      <c r="I219" s="44"/>
      <c r="J219" s="44"/>
      <c r="K219" s="44"/>
      <c r="L219" s="44"/>
      <c r="M219" s="44"/>
      <c r="N219" s="44"/>
      <c r="O219" s="44"/>
      <c r="P219" s="44"/>
      <c r="Q219" s="44"/>
      <c r="R219" s="44"/>
      <c r="S219" s="44"/>
      <c r="T219" s="44"/>
      <c r="U219" s="44"/>
      <c r="V219" s="44"/>
      <c r="W219" s="44"/>
      <c r="X219" s="44"/>
      <c r="Y219" s="44"/>
      <c r="Z219" s="44"/>
      <c r="AA219" s="44"/>
    </row>
    <row r="220" spans="1:27" ht="12.75" customHeight="1">
      <c r="A220" s="44"/>
      <c r="B220" s="44"/>
      <c r="C220" s="44"/>
      <c r="D220" s="118"/>
      <c r="E220" s="118"/>
      <c r="F220" s="118"/>
      <c r="G220" s="118"/>
      <c r="H220" s="44"/>
      <c r="I220" s="44"/>
      <c r="J220" s="44"/>
      <c r="K220" s="44"/>
      <c r="L220" s="44"/>
      <c r="M220" s="44"/>
      <c r="N220" s="44"/>
      <c r="O220" s="44"/>
      <c r="P220" s="44"/>
      <c r="Q220" s="44"/>
      <c r="R220" s="44"/>
      <c r="S220" s="44"/>
      <c r="T220" s="44"/>
      <c r="U220" s="44"/>
      <c r="V220" s="44"/>
      <c r="W220" s="44"/>
      <c r="X220" s="44"/>
      <c r="Y220" s="44"/>
      <c r="Z220" s="44"/>
      <c r="AA220" s="44"/>
    </row>
    <row r="221" spans="1:27" ht="12.75" customHeight="1">
      <c r="A221" s="44"/>
      <c r="B221" s="44"/>
      <c r="C221" s="44"/>
      <c r="D221" s="118"/>
      <c r="E221" s="118"/>
      <c r="F221" s="118"/>
      <c r="G221" s="118"/>
      <c r="H221" s="44"/>
      <c r="I221" s="44"/>
      <c r="J221" s="44"/>
      <c r="K221" s="44"/>
      <c r="L221" s="44"/>
      <c r="M221" s="44"/>
      <c r="N221" s="44"/>
      <c r="O221" s="44"/>
      <c r="P221" s="44"/>
      <c r="Q221" s="44"/>
      <c r="R221" s="44"/>
      <c r="S221" s="44"/>
      <c r="T221" s="44"/>
      <c r="U221" s="44"/>
      <c r="V221" s="44"/>
      <c r="W221" s="44"/>
      <c r="X221" s="44"/>
      <c r="Y221" s="44"/>
      <c r="Z221" s="44"/>
      <c r="AA221" s="44"/>
    </row>
    <row r="222" spans="1:27" ht="12.75" customHeight="1">
      <c r="A222" s="44"/>
      <c r="B222" s="44"/>
      <c r="C222" s="44"/>
      <c r="D222" s="118"/>
      <c r="E222" s="118"/>
      <c r="F222" s="118"/>
      <c r="G222" s="118"/>
      <c r="H222" s="44"/>
      <c r="I222" s="44"/>
      <c r="J222" s="44"/>
      <c r="K222" s="44"/>
      <c r="L222" s="44"/>
      <c r="M222" s="44"/>
      <c r="N222" s="44"/>
      <c r="O222" s="44"/>
      <c r="P222" s="44"/>
      <c r="Q222" s="44"/>
      <c r="R222" s="44"/>
      <c r="S222" s="44"/>
      <c r="T222" s="44"/>
      <c r="U222" s="44"/>
      <c r="V222" s="44"/>
      <c r="W222" s="44"/>
      <c r="X222" s="44"/>
      <c r="Y222" s="44"/>
      <c r="Z222" s="44"/>
      <c r="AA222" s="44"/>
    </row>
    <row r="223" spans="1:27" ht="12.75" customHeight="1">
      <c r="A223" s="44"/>
      <c r="B223" s="44"/>
      <c r="C223" s="44"/>
      <c r="D223" s="118"/>
      <c r="E223" s="118"/>
      <c r="F223" s="118"/>
      <c r="G223" s="118"/>
      <c r="H223" s="44"/>
      <c r="I223" s="44"/>
      <c r="J223" s="44"/>
      <c r="K223" s="44"/>
      <c r="L223" s="44"/>
      <c r="M223" s="44"/>
      <c r="N223" s="44"/>
      <c r="O223" s="44"/>
      <c r="P223" s="44"/>
      <c r="Q223" s="44"/>
      <c r="R223" s="44"/>
      <c r="S223" s="44"/>
      <c r="T223" s="44"/>
      <c r="U223" s="44"/>
      <c r="V223" s="44"/>
      <c r="W223" s="44"/>
      <c r="X223" s="44"/>
      <c r="Y223" s="44"/>
      <c r="Z223" s="44"/>
      <c r="AA223" s="44"/>
    </row>
    <row r="224" spans="1:27" ht="12.75" customHeight="1">
      <c r="A224" s="44"/>
      <c r="B224" s="44"/>
      <c r="C224" s="44"/>
      <c r="D224" s="118"/>
      <c r="E224" s="118"/>
      <c r="F224" s="118"/>
      <c r="G224" s="118"/>
      <c r="H224" s="44"/>
      <c r="I224" s="44"/>
      <c r="J224" s="44"/>
      <c r="K224" s="44"/>
      <c r="L224" s="44"/>
      <c r="M224" s="44"/>
      <c r="N224" s="44"/>
      <c r="O224" s="44"/>
      <c r="P224" s="44"/>
      <c r="Q224" s="44"/>
      <c r="R224" s="44"/>
      <c r="S224" s="44"/>
      <c r="T224" s="44"/>
      <c r="U224" s="44"/>
      <c r="V224" s="44"/>
      <c r="W224" s="44"/>
      <c r="X224" s="44"/>
      <c r="Y224" s="44"/>
      <c r="Z224" s="44"/>
      <c r="AA224" s="44"/>
    </row>
    <row r="225" spans="17:18" ht="15.75" customHeight="1">
      <c r="Q225" s="10"/>
      <c r="R225" s="10"/>
    </row>
    <row r="226" spans="17:18" ht="15.75" customHeight="1">
      <c r="Q226" s="10"/>
      <c r="R226" s="10"/>
    </row>
    <row r="227" spans="17:18" ht="15.75" customHeight="1">
      <c r="Q227" s="10"/>
      <c r="R227" s="10"/>
    </row>
    <row r="228" spans="17:18" ht="15.75" customHeight="1">
      <c r="Q228" s="10"/>
      <c r="R228" s="10"/>
    </row>
    <row r="229" spans="17:18" ht="15.75" customHeight="1">
      <c r="Q229" s="10"/>
      <c r="R229" s="10"/>
    </row>
    <row r="230" spans="17:18" ht="15.75" customHeight="1">
      <c r="Q230" s="10"/>
      <c r="R230" s="10"/>
    </row>
    <row r="231" spans="17:18" ht="15.75" customHeight="1">
      <c r="Q231" s="10"/>
      <c r="R231" s="10"/>
    </row>
    <row r="232" spans="17:18" ht="15.75" customHeight="1">
      <c r="Q232" s="10"/>
      <c r="R232" s="10"/>
    </row>
    <row r="233" spans="17:18" ht="15.75" customHeight="1">
      <c r="Q233" s="10"/>
      <c r="R233" s="10"/>
    </row>
    <row r="234" spans="17:18" ht="15.75" customHeight="1">
      <c r="Q234" s="10"/>
      <c r="R234" s="10"/>
    </row>
    <row r="235" spans="17:18" ht="15.75" customHeight="1">
      <c r="Q235" s="10"/>
      <c r="R235" s="10"/>
    </row>
    <row r="236" spans="17:18" ht="15.75" customHeight="1">
      <c r="Q236" s="10"/>
      <c r="R236" s="10"/>
    </row>
    <row r="237" spans="17:18" ht="15.75" customHeight="1">
      <c r="Q237" s="10"/>
      <c r="R237" s="10"/>
    </row>
    <row r="238" spans="17:18" ht="15.75" customHeight="1">
      <c r="Q238" s="10"/>
      <c r="R238" s="10"/>
    </row>
    <row r="239" spans="17:18" ht="15.75" customHeight="1">
      <c r="Q239" s="10"/>
      <c r="R239" s="10"/>
    </row>
    <row r="240" spans="17:18" ht="15.75" customHeight="1">
      <c r="Q240" s="10"/>
      <c r="R240" s="10"/>
    </row>
    <row r="241" spans="17:18" ht="15.75" customHeight="1">
      <c r="Q241" s="10"/>
      <c r="R241" s="10"/>
    </row>
    <row r="242" spans="17:18" ht="15.75" customHeight="1">
      <c r="Q242" s="10"/>
      <c r="R242" s="10"/>
    </row>
    <row r="243" spans="17:18" ht="15.75" customHeight="1">
      <c r="Q243" s="10"/>
      <c r="R243" s="10"/>
    </row>
    <row r="244" spans="17:18" ht="15.75" customHeight="1">
      <c r="Q244" s="10"/>
      <c r="R244" s="10"/>
    </row>
    <row r="245" spans="17:18" ht="15.75" customHeight="1">
      <c r="Q245" s="10"/>
      <c r="R245" s="10"/>
    </row>
    <row r="246" spans="17:18" ht="15.75" customHeight="1">
      <c r="Q246" s="10"/>
      <c r="R246" s="10"/>
    </row>
    <row r="247" spans="17:18" ht="15.75" customHeight="1">
      <c r="Q247" s="10"/>
      <c r="R247" s="10"/>
    </row>
    <row r="248" spans="17:18" ht="15.75" customHeight="1">
      <c r="Q248" s="10"/>
      <c r="R248" s="10"/>
    </row>
    <row r="249" spans="17:18" ht="15.75" customHeight="1">
      <c r="Q249" s="10"/>
      <c r="R249" s="10"/>
    </row>
    <row r="250" spans="17:18" ht="15.75" customHeight="1">
      <c r="Q250" s="10"/>
      <c r="R250" s="10"/>
    </row>
    <row r="251" spans="17:18" ht="15.75" customHeight="1">
      <c r="Q251" s="10"/>
      <c r="R251" s="10"/>
    </row>
    <row r="252" spans="17:18" ht="15.75" customHeight="1">
      <c r="Q252" s="10"/>
      <c r="R252" s="10"/>
    </row>
    <row r="253" spans="17:18" ht="15.75" customHeight="1">
      <c r="Q253" s="10"/>
      <c r="R253" s="10"/>
    </row>
    <row r="254" spans="17:18" ht="15.75" customHeight="1">
      <c r="Q254" s="10"/>
      <c r="R254" s="10"/>
    </row>
    <row r="255" spans="17:18" ht="15.75" customHeight="1">
      <c r="Q255" s="10"/>
      <c r="R255" s="10"/>
    </row>
    <row r="256" spans="17:18" ht="15.75" customHeight="1">
      <c r="Q256" s="10"/>
      <c r="R256" s="10"/>
    </row>
    <row r="257" spans="17:18" ht="15.75" customHeight="1">
      <c r="Q257" s="10"/>
      <c r="R257" s="10"/>
    </row>
    <row r="258" spans="17:18" ht="15.75" customHeight="1">
      <c r="Q258" s="10"/>
      <c r="R258" s="10"/>
    </row>
    <row r="259" spans="17:18" ht="15.75" customHeight="1">
      <c r="Q259" s="10"/>
      <c r="R259" s="10"/>
    </row>
    <row r="260" spans="17:18" ht="15.75" customHeight="1">
      <c r="Q260" s="10"/>
      <c r="R260" s="10"/>
    </row>
    <row r="261" spans="17:18" ht="15.75" customHeight="1">
      <c r="Q261" s="10"/>
      <c r="R261" s="10"/>
    </row>
    <row r="262" spans="17:18" ht="15.75" customHeight="1">
      <c r="Q262" s="10"/>
      <c r="R262" s="10"/>
    </row>
    <row r="263" spans="17:18" ht="15.75" customHeight="1">
      <c r="Q263" s="10"/>
      <c r="R263" s="10"/>
    </row>
    <row r="264" spans="17:18" ht="15.75" customHeight="1">
      <c r="Q264" s="10"/>
      <c r="R264" s="10"/>
    </row>
    <row r="265" spans="17:18" ht="15.75" customHeight="1">
      <c r="Q265" s="10"/>
      <c r="R265" s="10"/>
    </row>
    <row r="266" spans="17:18" ht="15.75" customHeight="1">
      <c r="Q266" s="10"/>
      <c r="R266" s="10"/>
    </row>
    <row r="267" spans="17:18" ht="15.75" customHeight="1">
      <c r="Q267" s="10"/>
      <c r="R267" s="10"/>
    </row>
    <row r="268" spans="17:18" ht="15.75" customHeight="1">
      <c r="Q268" s="10"/>
      <c r="R268" s="10"/>
    </row>
    <row r="269" spans="17:18" ht="15.75" customHeight="1">
      <c r="Q269" s="10"/>
      <c r="R269" s="10"/>
    </row>
    <row r="270" spans="17:18" ht="15.75" customHeight="1">
      <c r="Q270" s="10"/>
      <c r="R270" s="10"/>
    </row>
    <row r="271" spans="17:18" ht="15.75" customHeight="1">
      <c r="Q271" s="10"/>
      <c r="R271" s="10"/>
    </row>
    <row r="272" spans="17:18" ht="15.75" customHeight="1">
      <c r="Q272" s="10"/>
      <c r="R272" s="10"/>
    </row>
    <row r="273" spans="17:18" ht="15.75" customHeight="1">
      <c r="Q273" s="10"/>
      <c r="R273" s="10"/>
    </row>
    <row r="274" spans="17:18" ht="15.75" customHeight="1">
      <c r="Q274" s="10"/>
      <c r="R274" s="10"/>
    </row>
    <row r="275" spans="17:18" ht="15.75" customHeight="1">
      <c r="Q275" s="10"/>
      <c r="R275" s="10"/>
    </row>
    <row r="276" spans="17:18" ht="15.75" customHeight="1">
      <c r="Q276" s="10"/>
      <c r="R276" s="10"/>
    </row>
    <row r="277" spans="17:18" ht="15.75" customHeight="1">
      <c r="Q277" s="10"/>
      <c r="R277" s="10"/>
    </row>
    <row r="278" spans="17:18" ht="15.75" customHeight="1">
      <c r="Q278" s="10"/>
      <c r="R278" s="10"/>
    </row>
    <row r="279" spans="17:18" ht="15.75" customHeight="1">
      <c r="Q279" s="10"/>
      <c r="R279" s="10"/>
    </row>
    <row r="280" spans="17:18" ht="15.75" customHeight="1">
      <c r="Q280" s="10"/>
      <c r="R280" s="10"/>
    </row>
    <row r="281" spans="17:18" ht="15.75" customHeight="1">
      <c r="Q281" s="10"/>
      <c r="R281" s="10"/>
    </row>
    <row r="282" spans="17:18" ht="15.75" customHeight="1">
      <c r="Q282" s="10"/>
      <c r="R282" s="10"/>
    </row>
    <row r="283" spans="17:18" ht="15.75" customHeight="1">
      <c r="Q283" s="10"/>
      <c r="R283" s="10"/>
    </row>
    <row r="284" spans="17:18" ht="15.75" customHeight="1">
      <c r="Q284" s="10"/>
      <c r="R284" s="10"/>
    </row>
    <row r="285" spans="17:18" ht="15.75" customHeight="1">
      <c r="Q285" s="10"/>
      <c r="R285" s="10"/>
    </row>
    <row r="286" spans="17:18" ht="15.75" customHeight="1">
      <c r="Q286" s="10"/>
      <c r="R286" s="10"/>
    </row>
    <row r="287" spans="17:18" ht="15.75" customHeight="1">
      <c r="Q287" s="10"/>
      <c r="R287" s="10"/>
    </row>
    <row r="288" spans="17:18" ht="15.75" customHeight="1">
      <c r="Q288" s="10"/>
      <c r="R288" s="10"/>
    </row>
    <row r="289" spans="17:18" ht="15.75" customHeight="1">
      <c r="Q289" s="10"/>
      <c r="R289" s="10"/>
    </row>
    <row r="290" spans="17:18" ht="15.75" customHeight="1">
      <c r="Q290" s="10"/>
      <c r="R290" s="10"/>
    </row>
    <row r="291" spans="17:18" ht="15.75" customHeight="1">
      <c r="Q291" s="10"/>
      <c r="R291" s="10"/>
    </row>
    <row r="292" spans="17:18" ht="15.75" customHeight="1">
      <c r="Q292" s="10"/>
      <c r="R292" s="10"/>
    </row>
    <row r="293" spans="17:18" ht="15.75" customHeight="1">
      <c r="Q293" s="10"/>
      <c r="R293" s="10"/>
    </row>
    <row r="294" spans="17:18" ht="15.75" customHeight="1">
      <c r="Q294" s="10"/>
      <c r="R294" s="10"/>
    </row>
    <row r="295" spans="17:18" ht="15.75" customHeight="1">
      <c r="Q295" s="10"/>
      <c r="R295" s="10"/>
    </row>
    <row r="296" spans="17:18" ht="15.75" customHeight="1">
      <c r="Q296" s="10"/>
      <c r="R296" s="10"/>
    </row>
    <row r="297" spans="17:18" ht="15.75" customHeight="1">
      <c r="Q297" s="10"/>
      <c r="R297" s="10"/>
    </row>
    <row r="298" spans="17:18" ht="15.75" customHeight="1">
      <c r="Q298" s="10"/>
      <c r="R298" s="10"/>
    </row>
    <row r="299" spans="17:18" ht="15.75" customHeight="1">
      <c r="Q299" s="10"/>
      <c r="R299" s="10"/>
    </row>
    <row r="300" spans="17:18" ht="15.75" customHeight="1">
      <c r="Q300" s="10"/>
      <c r="R300" s="10"/>
    </row>
    <row r="301" spans="17:18" ht="15.75" customHeight="1">
      <c r="Q301" s="10"/>
      <c r="R301" s="10"/>
    </row>
    <row r="302" spans="17:18" ht="15.75" customHeight="1">
      <c r="Q302" s="10"/>
      <c r="R302" s="10"/>
    </row>
    <row r="303" spans="17:18" ht="15.75" customHeight="1">
      <c r="Q303" s="10"/>
      <c r="R303" s="10"/>
    </row>
    <row r="304" spans="17:18" ht="15.75" customHeight="1">
      <c r="Q304" s="10"/>
      <c r="R304" s="10"/>
    </row>
    <row r="305" spans="17:18" ht="15.75" customHeight="1">
      <c r="Q305" s="10"/>
      <c r="R305" s="10"/>
    </row>
    <row r="306" spans="17:18" ht="15.75" customHeight="1">
      <c r="Q306" s="10"/>
      <c r="R306" s="10"/>
    </row>
    <row r="307" spans="17:18" ht="15.75" customHeight="1">
      <c r="Q307" s="10"/>
      <c r="R307" s="10"/>
    </row>
    <row r="308" spans="17:18" ht="15.75" customHeight="1">
      <c r="Q308" s="10"/>
      <c r="R308" s="10"/>
    </row>
    <row r="309" spans="17:18" ht="15.75" customHeight="1">
      <c r="Q309" s="10"/>
      <c r="R309" s="10"/>
    </row>
    <row r="310" spans="17:18" ht="15.75" customHeight="1">
      <c r="Q310" s="10"/>
      <c r="R310" s="10"/>
    </row>
    <row r="311" spans="17:18" ht="15.75" customHeight="1">
      <c r="Q311" s="10"/>
      <c r="R311" s="10"/>
    </row>
    <row r="312" spans="17:18" ht="15.75" customHeight="1">
      <c r="Q312" s="10"/>
      <c r="R312" s="10"/>
    </row>
    <row r="313" spans="17:18" ht="15.75" customHeight="1">
      <c r="Q313" s="10"/>
      <c r="R313" s="10"/>
    </row>
    <row r="314" spans="17:18" ht="15.75" customHeight="1">
      <c r="Q314" s="10"/>
      <c r="R314" s="10"/>
    </row>
    <row r="315" spans="17:18" ht="15.75" customHeight="1">
      <c r="Q315" s="10"/>
      <c r="R315" s="10"/>
    </row>
    <row r="316" spans="17:18" ht="15.75" customHeight="1">
      <c r="Q316" s="10"/>
      <c r="R316" s="10"/>
    </row>
    <row r="317" spans="17:18" ht="15.75" customHeight="1">
      <c r="Q317" s="10"/>
      <c r="R317" s="10"/>
    </row>
    <row r="318" spans="17:18" ht="15.75" customHeight="1">
      <c r="Q318" s="10"/>
      <c r="R318" s="10"/>
    </row>
    <row r="319" spans="17:18" ht="15.75" customHeight="1">
      <c r="Q319" s="10"/>
      <c r="R319" s="10"/>
    </row>
    <row r="320" spans="17:18" ht="15.75" customHeight="1">
      <c r="Q320" s="10"/>
      <c r="R320" s="10"/>
    </row>
    <row r="321" spans="17:18" ht="15.75" customHeight="1">
      <c r="Q321" s="10"/>
      <c r="R321" s="10"/>
    </row>
    <row r="322" spans="17:18" ht="15.75" customHeight="1">
      <c r="Q322" s="10"/>
      <c r="R322" s="10"/>
    </row>
    <row r="323" spans="17:18" ht="15.75" customHeight="1">
      <c r="Q323" s="10"/>
      <c r="R323" s="10"/>
    </row>
    <row r="324" spans="17:18" ht="15.75" customHeight="1">
      <c r="Q324" s="10"/>
      <c r="R324" s="10"/>
    </row>
    <row r="325" spans="17:18" ht="15.75" customHeight="1">
      <c r="Q325" s="10"/>
      <c r="R325" s="10"/>
    </row>
    <row r="326" spans="17:18" ht="15.75" customHeight="1">
      <c r="Q326" s="10"/>
      <c r="R326" s="10"/>
    </row>
    <row r="327" spans="17:18" ht="15.75" customHeight="1">
      <c r="Q327" s="10"/>
      <c r="R327" s="10"/>
    </row>
    <row r="328" spans="17:18" ht="15.75" customHeight="1">
      <c r="Q328" s="10"/>
      <c r="R328" s="10"/>
    </row>
    <row r="329" spans="17:18" ht="15.75" customHeight="1">
      <c r="Q329" s="10"/>
      <c r="R329" s="10"/>
    </row>
    <row r="330" spans="17:18" ht="15.75" customHeight="1">
      <c r="Q330" s="10"/>
      <c r="R330" s="10"/>
    </row>
    <row r="331" spans="17:18" ht="15.75" customHeight="1">
      <c r="Q331" s="10"/>
      <c r="R331" s="10"/>
    </row>
    <row r="332" spans="17:18" ht="15.75" customHeight="1">
      <c r="Q332" s="10"/>
      <c r="R332" s="10"/>
    </row>
    <row r="333" spans="17:18" ht="15.75" customHeight="1">
      <c r="Q333" s="10"/>
      <c r="R333" s="10"/>
    </row>
    <row r="334" spans="17:18" ht="15.75" customHeight="1">
      <c r="Q334" s="10"/>
      <c r="R334" s="10"/>
    </row>
    <row r="335" spans="17:18" ht="15.75" customHeight="1">
      <c r="Q335" s="10"/>
      <c r="R335" s="10"/>
    </row>
    <row r="336" spans="17:18" ht="15.75" customHeight="1">
      <c r="Q336" s="10"/>
      <c r="R336" s="10"/>
    </row>
    <row r="337" spans="17:18" ht="15.75" customHeight="1">
      <c r="Q337" s="10"/>
      <c r="R337" s="10"/>
    </row>
    <row r="338" spans="17:18" ht="15.75" customHeight="1">
      <c r="Q338" s="10"/>
      <c r="R338" s="10"/>
    </row>
    <row r="339" spans="17:18" ht="15.75" customHeight="1">
      <c r="Q339" s="10"/>
      <c r="R339" s="10"/>
    </row>
    <row r="340" spans="17:18" ht="15.75" customHeight="1">
      <c r="Q340" s="10"/>
      <c r="R340" s="10"/>
    </row>
    <row r="341" spans="17:18" ht="15.75" customHeight="1">
      <c r="Q341" s="10"/>
      <c r="R341" s="10"/>
    </row>
    <row r="342" spans="17:18" ht="15.75" customHeight="1">
      <c r="Q342" s="10"/>
      <c r="R342" s="10"/>
    </row>
    <row r="343" spans="17:18" ht="15.75" customHeight="1">
      <c r="Q343" s="10"/>
      <c r="R343" s="10"/>
    </row>
    <row r="344" spans="17:18" ht="15.75" customHeight="1">
      <c r="Q344" s="10"/>
      <c r="R344" s="10"/>
    </row>
    <row r="345" spans="17:18" ht="15.75" customHeight="1">
      <c r="Q345" s="10"/>
      <c r="R345" s="10"/>
    </row>
    <row r="346" spans="17:18" ht="15.75" customHeight="1">
      <c r="Q346" s="10"/>
      <c r="R346" s="10"/>
    </row>
    <row r="347" spans="17:18" ht="15.75" customHeight="1">
      <c r="Q347" s="10"/>
      <c r="R347" s="10"/>
    </row>
    <row r="348" spans="17:18" ht="15.75" customHeight="1">
      <c r="Q348" s="10"/>
      <c r="R348" s="10"/>
    </row>
    <row r="349" spans="17:18" ht="15.75" customHeight="1">
      <c r="Q349" s="10"/>
      <c r="R349" s="10"/>
    </row>
    <row r="350" spans="17:18" ht="15.75" customHeight="1">
      <c r="Q350" s="10"/>
      <c r="R350" s="10"/>
    </row>
    <row r="351" spans="17:18" ht="15.75" customHeight="1">
      <c r="Q351" s="10"/>
      <c r="R351" s="10"/>
    </row>
    <row r="352" spans="17:18" ht="15.75" customHeight="1">
      <c r="Q352" s="10"/>
      <c r="R352" s="10"/>
    </row>
    <row r="353" spans="17:18" ht="15.75" customHeight="1">
      <c r="Q353" s="10"/>
      <c r="R353" s="10"/>
    </row>
    <row r="354" spans="17:18" ht="15.75" customHeight="1">
      <c r="Q354" s="10"/>
      <c r="R354" s="10"/>
    </row>
    <row r="355" spans="17:18" ht="15.75" customHeight="1">
      <c r="Q355" s="10"/>
      <c r="R355" s="10"/>
    </row>
    <row r="356" spans="17:18" ht="15.75" customHeight="1">
      <c r="Q356" s="10"/>
      <c r="R356" s="10"/>
    </row>
    <row r="357" spans="17:18" ht="15.75" customHeight="1">
      <c r="Q357" s="10"/>
      <c r="R357" s="10"/>
    </row>
    <row r="358" spans="17:18" ht="15.75" customHeight="1">
      <c r="Q358" s="10"/>
      <c r="R358" s="10"/>
    </row>
    <row r="359" spans="17:18" ht="15.75" customHeight="1">
      <c r="Q359" s="10"/>
      <c r="R359" s="10"/>
    </row>
    <row r="360" spans="17:18" ht="15.75" customHeight="1">
      <c r="Q360" s="10"/>
      <c r="R360" s="10"/>
    </row>
    <row r="361" spans="17:18" ht="15.75" customHeight="1">
      <c r="Q361" s="10"/>
      <c r="R361" s="10"/>
    </row>
    <row r="362" spans="17:18" ht="15.75" customHeight="1">
      <c r="Q362" s="10"/>
      <c r="R362" s="10"/>
    </row>
    <row r="363" spans="17:18" ht="15.75" customHeight="1">
      <c r="Q363" s="10"/>
      <c r="R363" s="10"/>
    </row>
    <row r="364" spans="17:18" ht="15.75" customHeight="1">
      <c r="Q364" s="10"/>
      <c r="R364" s="10"/>
    </row>
    <row r="365" spans="17:18" ht="15.75" customHeight="1">
      <c r="Q365" s="10"/>
      <c r="R365" s="10"/>
    </row>
    <row r="366" spans="17:18" ht="15.75" customHeight="1">
      <c r="Q366" s="10"/>
      <c r="R366" s="10"/>
    </row>
    <row r="367" spans="17:18" ht="15.75" customHeight="1">
      <c r="Q367" s="10"/>
      <c r="R367" s="10"/>
    </row>
    <row r="368" spans="17:18" ht="15.75" customHeight="1">
      <c r="Q368" s="10"/>
      <c r="R368" s="10"/>
    </row>
    <row r="369" spans="17:18" ht="15.75" customHeight="1">
      <c r="Q369" s="10"/>
      <c r="R369" s="10"/>
    </row>
    <row r="370" spans="17:18" ht="15.75" customHeight="1">
      <c r="Q370" s="10"/>
      <c r="R370" s="10"/>
    </row>
    <row r="371" spans="17:18" ht="15.75" customHeight="1">
      <c r="Q371" s="10"/>
      <c r="R371" s="10"/>
    </row>
    <row r="372" spans="17:18" ht="15.75" customHeight="1">
      <c r="Q372" s="10"/>
      <c r="R372" s="10"/>
    </row>
    <row r="373" spans="17:18" ht="15.75" customHeight="1">
      <c r="Q373" s="10"/>
      <c r="R373" s="10"/>
    </row>
    <row r="374" spans="17:18" ht="15.75" customHeight="1">
      <c r="Q374" s="10"/>
      <c r="R374" s="10"/>
    </row>
    <row r="375" spans="17:18" ht="15.75" customHeight="1">
      <c r="Q375" s="10"/>
      <c r="R375" s="10"/>
    </row>
    <row r="376" spans="17:18" ht="15.75" customHeight="1">
      <c r="Q376" s="10"/>
      <c r="R376" s="10"/>
    </row>
    <row r="377" spans="17:18" ht="15.75" customHeight="1">
      <c r="Q377" s="10"/>
      <c r="R377" s="10"/>
    </row>
    <row r="378" spans="17:18" ht="15.75" customHeight="1">
      <c r="Q378" s="10"/>
      <c r="R378" s="10"/>
    </row>
    <row r="379" spans="17:18" ht="15.75" customHeight="1">
      <c r="Q379" s="10"/>
      <c r="R379" s="10"/>
    </row>
    <row r="380" spans="17:18" ht="15.75" customHeight="1">
      <c r="Q380" s="10"/>
      <c r="R380" s="10"/>
    </row>
    <row r="381" spans="17:18" ht="15.75" customHeight="1">
      <c r="Q381" s="10"/>
      <c r="R381" s="10"/>
    </row>
    <row r="382" spans="17:18" ht="15.75" customHeight="1">
      <c r="Q382" s="10"/>
      <c r="R382" s="10"/>
    </row>
    <row r="383" spans="17:18" ht="15.75" customHeight="1">
      <c r="Q383" s="10"/>
      <c r="R383" s="10"/>
    </row>
    <row r="384" spans="17:18" ht="15.75" customHeight="1">
      <c r="Q384" s="10"/>
      <c r="R384" s="10"/>
    </row>
    <row r="385" spans="17:18" ht="15.75" customHeight="1">
      <c r="Q385" s="10"/>
      <c r="R385" s="10"/>
    </row>
    <row r="386" spans="17:18" ht="15.75" customHeight="1">
      <c r="Q386" s="10"/>
      <c r="R386" s="10"/>
    </row>
    <row r="387" spans="17:18" ht="15.75" customHeight="1">
      <c r="Q387" s="10"/>
      <c r="R387" s="10"/>
    </row>
    <row r="388" spans="17:18" ht="15.75" customHeight="1">
      <c r="Q388" s="10"/>
      <c r="R388" s="10"/>
    </row>
    <row r="389" spans="17:18" ht="15.75" customHeight="1">
      <c r="Q389" s="10"/>
      <c r="R389" s="10"/>
    </row>
    <row r="390" spans="17:18" ht="15.75" customHeight="1">
      <c r="Q390" s="10"/>
      <c r="R390" s="10"/>
    </row>
    <row r="391" spans="17:18" ht="15.75" customHeight="1">
      <c r="Q391" s="10"/>
      <c r="R391" s="10"/>
    </row>
    <row r="392" spans="17:18" ht="15.75" customHeight="1">
      <c r="Q392" s="10"/>
      <c r="R392" s="10"/>
    </row>
    <row r="393" spans="17:18" ht="15.75" customHeight="1">
      <c r="Q393" s="10"/>
      <c r="R393" s="10"/>
    </row>
    <row r="394" spans="17:18" ht="15.75" customHeight="1">
      <c r="Q394" s="10"/>
      <c r="R394" s="10"/>
    </row>
    <row r="395" spans="17:18" ht="15.75" customHeight="1">
      <c r="Q395" s="10"/>
      <c r="R395" s="10"/>
    </row>
    <row r="396" spans="17:18" ht="15.75" customHeight="1">
      <c r="Q396" s="10"/>
      <c r="R396" s="10"/>
    </row>
    <row r="397" spans="17:18" ht="15.75" customHeight="1">
      <c r="Q397" s="10"/>
      <c r="R397" s="10"/>
    </row>
    <row r="398" spans="17:18" ht="15.75" customHeight="1">
      <c r="Q398" s="10"/>
      <c r="R398" s="10"/>
    </row>
    <row r="399" spans="17:18" ht="15.75" customHeight="1">
      <c r="Q399" s="10"/>
      <c r="R399" s="10"/>
    </row>
    <row r="400" spans="17:18" ht="15.75" customHeight="1">
      <c r="Q400" s="10"/>
      <c r="R400" s="10"/>
    </row>
    <row r="401" spans="17:18" ht="15.75" customHeight="1">
      <c r="Q401" s="10"/>
      <c r="R401" s="10"/>
    </row>
    <row r="402" spans="17:18" ht="15.75" customHeight="1">
      <c r="Q402" s="10"/>
      <c r="R402" s="10"/>
    </row>
    <row r="403" spans="17:18" ht="15.75" customHeight="1">
      <c r="Q403" s="10"/>
      <c r="R403" s="10"/>
    </row>
    <row r="404" spans="17:18" ht="15.75" customHeight="1">
      <c r="Q404" s="10"/>
      <c r="R404" s="10"/>
    </row>
    <row r="405" spans="17:18" ht="15.75" customHeight="1">
      <c r="Q405" s="10"/>
      <c r="R405" s="10"/>
    </row>
    <row r="406" spans="17:18" ht="15.75" customHeight="1">
      <c r="Q406" s="10"/>
      <c r="R406" s="10"/>
    </row>
    <row r="407" spans="17:18" ht="15.75" customHeight="1">
      <c r="Q407" s="10"/>
      <c r="R407" s="10"/>
    </row>
    <row r="408" spans="17:18" ht="15.75" customHeight="1">
      <c r="Q408" s="10"/>
      <c r="R408" s="10"/>
    </row>
    <row r="409" spans="17:18" ht="15.75" customHeight="1">
      <c r="Q409" s="10"/>
      <c r="R409" s="10"/>
    </row>
    <row r="410" spans="17:18" ht="15.75" customHeight="1">
      <c r="Q410" s="10"/>
      <c r="R410" s="10"/>
    </row>
    <row r="411" spans="17:18" ht="15.75" customHeight="1">
      <c r="Q411" s="10"/>
      <c r="R411" s="10"/>
    </row>
    <row r="412" spans="17:18" ht="15.75" customHeight="1">
      <c r="Q412" s="10"/>
      <c r="R412" s="10"/>
    </row>
    <row r="413" spans="17:18" ht="15.75" customHeight="1">
      <c r="Q413" s="10"/>
      <c r="R413" s="10"/>
    </row>
    <row r="414" spans="17:18" ht="15.75" customHeight="1">
      <c r="Q414" s="10"/>
      <c r="R414" s="10"/>
    </row>
    <row r="415" spans="17:18" ht="15.75" customHeight="1">
      <c r="Q415" s="10"/>
      <c r="R415" s="10"/>
    </row>
    <row r="416" spans="17:18" ht="15.75" customHeight="1">
      <c r="Q416" s="10"/>
      <c r="R416" s="10"/>
    </row>
    <row r="417" spans="17:18" ht="15.75" customHeight="1">
      <c r="Q417" s="10"/>
      <c r="R417" s="10"/>
    </row>
    <row r="418" spans="17:18" ht="15.75" customHeight="1">
      <c r="Q418" s="10"/>
      <c r="R418" s="10"/>
    </row>
    <row r="419" spans="17:18" ht="15.75" customHeight="1">
      <c r="Q419" s="10"/>
      <c r="R419" s="10"/>
    </row>
    <row r="420" spans="17:18" ht="15.75" customHeight="1">
      <c r="Q420" s="10"/>
      <c r="R420" s="10"/>
    </row>
    <row r="421" spans="17:18" ht="15.75" customHeight="1">
      <c r="Q421" s="10"/>
      <c r="R421" s="10"/>
    </row>
    <row r="422" spans="17:18" ht="15.75" customHeight="1">
      <c r="Q422" s="10"/>
      <c r="R422" s="10"/>
    </row>
    <row r="423" spans="17:18" ht="15.75" customHeight="1">
      <c r="Q423" s="10"/>
      <c r="R423" s="10"/>
    </row>
    <row r="424" spans="17:18" ht="15.75" customHeight="1">
      <c r="Q424" s="10"/>
      <c r="R424" s="10"/>
    </row>
    <row r="425" spans="17:18" ht="15.75" customHeight="1">
      <c r="Q425" s="10"/>
      <c r="R425" s="10"/>
    </row>
    <row r="426" spans="17:18" ht="15.75" customHeight="1">
      <c r="Q426" s="10"/>
      <c r="R426" s="10"/>
    </row>
    <row r="427" spans="17:18" ht="15.75" customHeight="1">
      <c r="Q427" s="10"/>
      <c r="R427" s="10"/>
    </row>
    <row r="428" spans="17:18" ht="15.75" customHeight="1">
      <c r="Q428" s="10"/>
      <c r="R428" s="10"/>
    </row>
    <row r="429" spans="17:18" ht="15.75" customHeight="1">
      <c r="Q429" s="10"/>
      <c r="R429" s="10"/>
    </row>
    <row r="430" spans="17:18" ht="15.75" customHeight="1">
      <c r="Q430" s="10"/>
      <c r="R430" s="10"/>
    </row>
    <row r="431" spans="17:18" ht="15.75" customHeight="1">
      <c r="Q431" s="10"/>
      <c r="R431" s="10"/>
    </row>
    <row r="432" spans="17:18" ht="15.75" customHeight="1">
      <c r="Q432" s="10"/>
      <c r="R432" s="10"/>
    </row>
    <row r="433" spans="17:18" ht="15.75" customHeight="1">
      <c r="Q433" s="10"/>
      <c r="R433" s="10"/>
    </row>
    <row r="434" spans="17:18" ht="15.75" customHeight="1">
      <c r="Q434" s="10"/>
      <c r="R434" s="10"/>
    </row>
    <row r="435" spans="17:18" ht="15.75" customHeight="1">
      <c r="Q435" s="10"/>
      <c r="R435" s="10"/>
    </row>
    <row r="436" spans="17:18" ht="15.75" customHeight="1">
      <c r="Q436" s="10"/>
      <c r="R436" s="10"/>
    </row>
    <row r="437" spans="17:18" ht="15.75" customHeight="1">
      <c r="Q437" s="10"/>
      <c r="R437" s="10"/>
    </row>
    <row r="438" spans="17:18" ht="15.75" customHeight="1">
      <c r="Q438" s="10"/>
      <c r="R438" s="10"/>
    </row>
    <row r="439" spans="17:18" ht="15.75" customHeight="1">
      <c r="Q439" s="10"/>
      <c r="R439" s="10"/>
    </row>
    <row r="440" spans="17:18" ht="15.75" customHeight="1">
      <c r="Q440" s="10"/>
      <c r="R440" s="10"/>
    </row>
    <row r="441" spans="17:18" ht="15.75" customHeight="1">
      <c r="Q441" s="10"/>
      <c r="R441" s="10"/>
    </row>
    <row r="442" spans="17:18" ht="15.75" customHeight="1">
      <c r="Q442" s="10"/>
      <c r="R442" s="10"/>
    </row>
    <row r="443" spans="17:18" ht="15.75" customHeight="1">
      <c r="Q443" s="10"/>
      <c r="R443" s="10"/>
    </row>
    <row r="444" spans="17:18" ht="15.75" customHeight="1">
      <c r="Q444" s="10"/>
      <c r="R444" s="10"/>
    </row>
    <row r="445" spans="17:18" ht="15.75" customHeight="1">
      <c r="Q445" s="10"/>
      <c r="R445" s="10"/>
    </row>
    <row r="446" spans="17:18" ht="15.75" customHeight="1">
      <c r="Q446" s="10"/>
      <c r="R446" s="10"/>
    </row>
    <row r="447" spans="17:18" ht="15.75" customHeight="1">
      <c r="Q447" s="10"/>
      <c r="R447" s="10"/>
    </row>
    <row r="448" spans="17:18" ht="15.75" customHeight="1">
      <c r="Q448" s="10"/>
      <c r="R448" s="10"/>
    </row>
    <row r="449" spans="17:18" ht="15.75" customHeight="1">
      <c r="Q449" s="10"/>
      <c r="R449" s="10"/>
    </row>
    <row r="450" spans="17:18" ht="15.75" customHeight="1">
      <c r="Q450" s="10"/>
      <c r="R450" s="10"/>
    </row>
    <row r="451" spans="17:18" ht="15.75" customHeight="1">
      <c r="Q451" s="10"/>
      <c r="R451" s="10"/>
    </row>
    <row r="452" spans="17:18" ht="15.75" customHeight="1">
      <c r="Q452" s="10"/>
      <c r="R452" s="10"/>
    </row>
    <row r="453" spans="17:18" ht="15.75" customHeight="1">
      <c r="Q453" s="10"/>
      <c r="R453" s="10"/>
    </row>
    <row r="454" spans="17:18" ht="15.75" customHeight="1">
      <c r="Q454" s="10"/>
      <c r="R454" s="10"/>
    </row>
    <row r="455" spans="17:18" ht="15.75" customHeight="1">
      <c r="Q455" s="10"/>
      <c r="R455" s="10"/>
    </row>
    <row r="456" spans="17:18" ht="15.75" customHeight="1">
      <c r="Q456" s="10"/>
      <c r="R456" s="10"/>
    </row>
    <row r="457" spans="17:18" ht="15.75" customHeight="1">
      <c r="Q457" s="10"/>
      <c r="R457" s="10"/>
    </row>
    <row r="458" spans="17:18" ht="15.75" customHeight="1">
      <c r="Q458" s="10"/>
      <c r="R458" s="10"/>
    </row>
    <row r="459" spans="17:18" ht="15.75" customHeight="1">
      <c r="Q459" s="10"/>
      <c r="R459" s="10"/>
    </row>
    <row r="460" spans="17:18" ht="15.75" customHeight="1">
      <c r="Q460" s="10"/>
      <c r="R460" s="10"/>
    </row>
    <row r="461" spans="17:18" ht="15.75" customHeight="1">
      <c r="Q461" s="10"/>
      <c r="R461" s="10"/>
    </row>
    <row r="462" spans="17:18" ht="15.75" customHeight="1">
      <c r="Q462" s="10"/>
      <c r="R462" s="10"/>
    </row>
    <row r="463" spans="17:18" ht="15.75" customHeight="1">
      <c r="Q463" s="10"/>
      <c r="R463" s="10"/>
    </row>
    <row r="464" spans="17:18" ht="15.75" customHeight="1">
      <c r="Q464" s="10"/>
      <c r="R464" s="10"/>
    </row>
    <row r="465" spans="17:18" ht="15.75" customHeight="1">
      <c r="Q465" s="10"/>
      <c r="R465" s="10"/>
    </row>
    <row r="466" spans="17:18" ht="15.75" customHeight="1">
      <c r="Q466" s="10"/>
      <c r="R466" s="10"/>
    </row>
    <row r="467" spans="17:18" ht="15.75" customHeight="1">
      <c r="Q467" s="10"/>
      <c r="R467" s="10"/>
    </row>
    <row r="468" spans="17:18" ht="15.75" customHeight="1">
      <c r="Q468" s="10"/>
      <c r="R468" s="10"/>
    </row>
    <row r="469" spans="17:18" ht="15.75" customHeight="1">
      <c r="Q469" s="10"/>
      <c r="R469" s="10"/>
    </row>
    <row r="470" spans="17:18" ht="15.75" customHeight="1">
      <c r="Q470" s="10"/>
      <c r="R470" s="10"/>
    </row>
    <row r="471" spans="17:18" ht="15.75" customHeight="1">
      <c r="Q471" s="10"/>
      <c r="R471" s="10"/>
    </row>
    <row r="472" spans="17:18" ht="15.75" customHeight="1">
      <c r="Q472" s="10"/>
      <c r="R472" s="10"/>
    </row>
    <row r="473" spans="17:18" ht="15.75" customHeight="1">
      <c r="Q473" s="10"/>
      <c r="R473" s="10"/>
    </row>
    <row r="474" spans="17:18" ht="15.75" customHeight="1">
      <c r="Q474" s="10"/>
      <c r="R474" s="10"/>
    </row>
    <row r="475" spans="17:18" ht="15.75" customHeight="1">
      <c r="Q475" s="10"/>
      <c r="R475" s="10"/>
    </row>
    <row r="476" spans="17:18" ht="15.75" customHeight="1">
      <c r="Q476" s="10"/>
      <c r="R476" s="10"/>
    </row>
    <row r="477" spans="17:18" ht="15.75" customHeight="1">
      <c r="Q477" s="10"/>
      <c r="R477" s="10"/>
    </row>
    <row r="478" spans="17:18" ht="15.75" customHeight="1">
      <c r="Q478" s="10"/>
      <c r="R478" s="10"/>
    </row>
    <row r="479" spans="17:18" ht="15.75" customHeight="1">
      <c r="Q479" s="10"/>
      <c r="R479" s="10"/>
    </row>
    <row r="480" spans="17:18" ht="15.75" customHeight="1">
      <c r="Q480" s="10"/>
      <c r="R480" s="10"/>
    </row>
    <row r="481" spans="17:18" ht="15.75" customHeight="1">
      <c r="Q481" s="10"/>
      <c r="R481" s="10"/>
    </row>
    <row r="482" spans="17:18" ht="15.75" customHeight="1">
      <c r="Q482" s="10"/>
      <c r="R482" s="10"/>
    </row>
    <row r="483" spans="17:18" ht="15.75" customHeight="1">
      <c r="Q483" s="10"/>
      <c r="R483" s="10"/>
    </row>
    <row r="484" spans="17:18" ht="15.75" customHeight="1">
      <c r="Q484" s="10"/>
      <c r="R484" s="10"/>
    </row>
    <row r="485" spans="17:18" ht="15.75" customHeight="1">
      <c r="Q485" s="10"/>
      <c r="R485" s="10"/>
    </row>
    <row r="486" spans="17:18" ht="15.75" customHeight="1">
      <c r="Q486" s="10"/>
      <c r="R486" s="10"/>
    </row>
    <row r="487" spans="17:18" ht="15.75" customHeight="1">
      <c r="Q487" s="10"/>
      <c r="R487" s="10"/>
    </row>
    <row r="488" spans="17:18" ht="15.75" customHeight="1">
      <c r="Q488" s="10"/>
      <c r="R488" s="10"/>
    </row>
    <row r="489" spans="17:18" ht="15.75" customHeight="1">
      <c r="Q489" s="10"/>
      <c r="R489" s="10"/>
    </row>
    <row r="490" spans="17:18" ht="15.75" customHeight="1">
      <c r="Q490" s="10"/>
      <c r="R490" s="10"/>
    </row>
    <row r="491" spans="17:18" ht="15.75" customHeight="1">
      <c r="Q491" s="10"/>
      <c r="R491" s="10"/>
    </row>
    <row r="492" spans="17:18" ht="15.75" customHeight="1">
      <c r="Q492" s="10"/>
      <c r="R492" s="10"/>
    </row>
    <row r="493" spans="17:18" ht="15.75" customHeight="1">
      <c r="Q493" s="10"/>
      <c r="R493" s="10"/>
    </row>
    <row r="494" spans="17:18" ht="15.75" customHeight="1">
      <c r="Q494" s="10"/>
      <c r="R494" s="10"/>
    </row>
    <row r="495" spans="17:18" ht="15.75" customHeight="1">
      <c r="Q495" s="10"/>
      <c r="R495" s="10"/>
    </row>
    <row r="496" spans="17:18" ht="15.75" customHeight="1">
      <c r="Q496" s="10"/>
      <c r="R496" s="10"/>
    </row>
    <row r="497" spans="17:18" ht="15.75" customHeight="1">
      <c r="Q497" s="10"/>
      <c r="R497" s="10"/>
    </row>
    <row r="498" spans="17:18" ht="15.75" customHeight="1">
      <c r="Q498" s="10"/>
      <c r="R498" s="10"/>
    </row>
    <row r="499" spans="17:18" ht="15.75" customHeight="1">
      <c r="Q499" s="10"/>
      <c r="R499" s="10"/>
    </row>
    <row r="500" spans="17:18" ht="15.75" customHeight="1">
      <c r="Q500" s="10"/>
      <c r="R500" s="10"/>
    </row>
    <row r="501" spans="17:18" ht="15.75" customHeight="1">
      <c r="Q501" s="10"/>
      <c r="R501" s="10"/>
    </row>
    <row r="502" spans="17:18" ht="15.75" customHeight="1">
      <c r="Q502" s="10"/>
      <c r="R502" s="10"/>
    </row>
    <row r="503" spans="17:18" ht="15.75" customHeight="1">
      <c r="Q503" s="10"/>
      <c r="R503" s="10"/>
    </row>
    <row r="504" spans="17:18" ht="15.75" customHeight="1">
      <c r="Q504" s="10"/>
      <c r="R504" s="10"/>
    </row>
    <row r="505" spans="17:18" ht="15.75" customHeight="1">
      <c r="Q505" s="10"/>
      <c r="R505" s="10"/>
    </row>
    <row r="506" spans="17:18" ht="15.75" customHeight="1">
      <c r="Q506" s="10"/>
      <c r="R506" s="10"/>
    </row>
    <row r="507" spans="17:18" ht="15.75" customHeight="1">
      <c r="Q507" s="10"/>
      <c r="R507" s="10"/>
    </row>
    <row r="508" spans="17:18" ht="15.75" customHeight="1">
      <c r="Q508" s="10"/>
      <c r="R508" s="10"/>
    </row>
    <row r="509" spans="17:18" ht="15.75" customHeight="1">
      <c r="Q509" s="10"/>
      <c r="R509" s="10"/>
    </row>
    <row r="510" spans="17:18" ht="15.75" customHeight="1">
      <c r="Q510" s="10"/>
      <c r="R510" s="10"/>
    </row>
    <row r="511" spans="17:18" ht="15.75" customHeight="1">
      <c r="Q511" s="10"/>
      <c r="R511" s="10"/>
    </row>
    <row r="512" spans="17:18" ht="15.75" customHeight="1">
      <c r="Q512" s="10"/>
      <c r="R512" s="10"/>
    </row>
    <row r="513" spans="17:18" ht="15.75" customHeight="1">
      <c r="Q513" s="10"/>
      <c r="R513" s="10"/>
    </row>
    <row r="514" spans="17:18" ht="15.75" customHeight="1">
      <c r="Q514" s="10"/>
      <c r="R514" s="10"/>
    </row>
    <row r="515" spans="17:18" ht="15.75" customHeight="1">
      <c r="Q515" s="10"/>
      <c r="R515" s="10"/>
    </row>
    <row r="516" spans="17:18" ht="15.75" customHeight="1">
      <c r="Q516" s="10"/>
      <c r="R516" s="10"/>
    </row>
    <row r="517" spans="17:18" ht="15.75" customHeight="1">
      <c r="Q517" s="10"/>
      <c r="R517" s="10"/>
    </row>
    <row r="518" spans="17:18" ht="15.75" customHeight="1">
      <c r="Q518" s="10"/>
      <c r="R518" s="10"/>
    </row>
    <row r="519" spans="17:18" ht="15.75" customHeight="1">
      <c r="Q519" s="10"/>
      <c r="R519" s="10"/>
    </row>
    <row r="520" spans="17:18" ht="15.75" customHeight="1">
      <c r="Q520" s="10"/>
      <c r="R520" s="10"/>
    </row>
    <row r="521" spans="17:18" ht="15.75" customHeight="1">
      <c r="Q521" s="10"/>
      <c r="R521" s="10"/>
    </row>
    <row r="522" spans="17:18" ht="15.75" customHeight="1">
      <c r="Q522" s="10"/>
      <c r="R522" s="10"/>
    </row>
    <row r="523" spans="17:18" ht="15.75" customHeight="1">
      <c r="Q523" s="10"/>
      <c r="R523" s="10"/>
    </row>
    <row r="524" spans="17:18" ht="15.75" customHeight="1">
      <c r="Q524" s="10"/>
      <c r="R524" s="10"/>
    </row>
    <row r="525" spans="17:18" ht="15.75" customHeight="1">
      <c r="Q525" s="10"/>
      <c r="R525" s="10"/>
    </row>
    <row r="526" spans="17:18" ht="15.75" customHeight="1">
      <c r="Q526" s="10"/>
      <c r="R526" s="10"/>
    </row>
    <row r="527" spans="17:18" ht="15.75" customHeight="1">
      <c r="Q527" s="10"/>
      <c r="R527" s="10"/>
    </row>
    <row r="528" spans="17:18" ht="15.75" customHeight="1">
      <c r="Q528" s="10"/>
      <c r="R528" s="10"/>
    </row>
    <row r="529" spans="17:18" ht="15.75" customHeight="1">
      <c r="Q529" s="10"/>
      <c r="R529" s="10"/>
    </row>
    <row r="530" spans="17:18" ht="15.75" customHeight="1">
      <c r="Q530" s="10"/>
      <c r="R530" s="10"/>
    </row>
    <row r="531" spans="17:18" ht="15.75" customHeight="1">
      <c r="Q531" s="10"/>
      <c r="R531" s="10"/>
    </row>
    <row r="532" spans="17:18" ht="15.75" customHeight="1">
      <c r="Q532" s="10"/>
      <c r="R532" s="10"/>
    </row>
    <row r="533" spans="17:18" ht="15.75" customHeight="1">
      <c r="Q533" s="10"/>
      <c r="R533" s="10"/>
    </row>
    <row r="534" spans="17:18" ht="15.75" customHeight="1">
      <c r="Q534" s="10"/>
      <c r="R534" s="10"/>
    </row>
    <row r="535" spans="17:18" ht="15.75" customHeight="1">
      <c r="Q535" s="10"/>
      <c r="R535" s="10"/>
    </row>
    <row r="536" spans="17:18" ht="15.75" customHeight="1">
      <c r="Q536" s="10"/>
      <c r="R536" s="10"/>
    </row>
    <row r="537" spans="17:18" ht="15.75" customHeight="1">
      <c r="Q537" s="10"/>
      <c r="R537" s="10"/>
    </row>
    <row r="538" spans="17:18" ht="15.75" customHeight="1">
      <c r="Q538" s="10"/>
      <c r="R538" s="10"/>
    </row>
    <row r="539" spans="17:18" ht="15.75" customHeight="1">
      <c r="Q539" s="10"/>
      <c r="R539" s="10"/>
    </row>
    <row r="540" spans="17:18" ht="15.75" customHeight="1">
      <c r="Q540" s="10"/>
      <c r="R540" s="10"/>
    </row>
    <row r="541" spans="17:18" ht="15.75" customHeight="1">
      <c r="Q541" s="10"/>
      <c r="R541" s="10"/>
    </row>
    <row r="542" spans="17:18" ht="15.75" customHeight="1">
      <c r="Q542" s="10"/>
      <c r="R542" s="10"/>
    </row>
    <row r="543" spans="17:18" ht="15.75" customHeight="1">
      <c r="Q543" s="10"/>
      <c r="R543" s="10"/>
    </row>
    <row r="544" spans="17:18" ht="15.75" customHeight="1">
      <c r="Q544" s="10"/>
      <c r="R544" s="10"/>
    </row>
    <row r="545" spans="17:18" ht="15.75" customHeight="1">
      <c r="Q545" s="10"/>
      <c r="R545" s="10"/>
    </row>
    <row r="546" spans="17:18" ht="15.75" customHeight="1">
      <c r="Q546" s="10"/>
      <c r="R546" s="10"/>
    </row>
    <row r="547" spans="17:18" ht="15.75" customHeight="1">
      <c r="Q547" s="10"/>
      <c r="R547" s="10"/>
    </row>
    <row r="548" spans="17:18" ht="15.75" customHeight="1">
      <c r="Q548" s="10"/>
      <c r="R548" s="10"/>
    </row>
    <row r="549" spans="17:18" ht="15.75" customHeight="1">
      <c r="Q549" s="10"/>
      <c r="R549" s="10"/>
    </row>
    <row r="550" spans="17:18" ht="15.75" customHeight="1">
      <c r="Q550" s="10"/>
      <c r="R550" s="10"/>
    </row>
    <row r="551" spans="17:18" ht="15.75" customHeight="1">
      <c r="Q551" s="10"/>
      <c r="R551" s="10"/>
    </row>
    <row r="552" spans="17:18" ht="15.75" customHeight="1">
      <c r="Q552" s="10"/>
      <c r="R552" s="10"/>
    </row>
    <row r="553" spans="17:18" ht="15.75" customHeight="1">
      <c r="Q553" s="10"/>
      <c r="R553" s="10"/>
    </row>
    <row r="554" spans="17:18" ht="15.75" customHeight="1">
      <c r="Q554" s="10"/>
      <c r="R554" s="10"/>
    </row>
    <row r="555" spans="17:18" ht="15.75" customHeight="1">
      <c r="Q555" s="10"/>
      <c r="R555" s="10"/>
    </row>
    <row r="556" spans="17:18" ht="15.75" customHeight="1">
      <c r="Q556" s="10"/>
      <c r="R556" s="10"/>
    </row>
    <row r="557" spans="17:18" ht="15.75" customHeight="1">
      <c r="Q557" s="10"/>
      <c r="R557" s="10"/>
    </row>
    <row r="558" spans="17:18" ht="15.75" customHeight="1">
      <c r="Q558" s="10"/>
      <c r="R558" s="10"/>
    </row>
    <row r="559" spans="17:18" ht="15.75" customHeight="1">
      <c r="Q559" s="10"/>
      <c r="R559" s="10"/>
    </row>
    <row r="560" spans="17:18" ht="15.75" customHeight="1">
      <c r="Q560" s="10"/>
      <c r="R560" s="10"/>
    </row>
    <row r="561" spans="17:18" ht="15.75" customHeight="1">
      <c r="Q561" s="10"/>
      <c r="R561" s="10"/>
    </row>
    <row r="562" spans="17:18" ht="15.75" customHeight="1">
      <c r="Q562" s="10"/>
      <c r="R562" s="10"/>
    </row>
    <row r="563" spans="17:18" ht="15.75" customHeight="1">
      <c r="Q563" s="10"/>
      <c r="R563" s="10"/>
    </row>
    <row r="564" spans="17:18" ht="15.75" customHeight="1">
      <c r="Q564" s="10"/>
      <c r="R564" s="10"/>
    </row>
    <row r="565" spans="17:18" ht="15.75" customHeight="1">
      <c r="Q565" s="10"/>
      <c r="R565" s="10"/>
    </row>
    <row r="566" spans="17:18" ht="15.75" customHeight="1">
      <c r="Q566" s="10"/>
      <c r="R566" s="10"/>
    </row>
    <row r="567" spans="17:18" ht="15.75" customHeight="1">
      <c r="Q567" s="10"/>
      <c r="R567" s="10"/>
    </row>
    <row r="568" spans="17:18" ht="15.75" customHeight="1">
      <c r="Q568" s="10"/>
      <c r="R568" s="10"/>
    </row>
    <row r="569" spans="17:18" ht="15.75" customHeight="1">
      <c r="Q569" s="10"/>
      <c r="R569" s="10"/>
    </row>
    <row r="570" spans="17:18" ht="15.75" customHeight="1">
      <c r="Q570" s="10"/>
      <c r="R570" s="10"/>
    </row>
    <row r="571" spans="17:18" ht="15.75" customHeight="1">
      <c r="Q571" s="10"/>
      <c r="R571" s="10"/>
    </row>
    <row r="572" spans="17:18" ht="15.75" customHeight="1">
      <c r="Q572" s="10"/>
      <c r="R572" s="10"/>
    </row>
    <row r="573" spans="17:18" ht="15.75" customHeight="1">
      <c r="Q573" s="10"/>
      <c r="R573" s="10"/>
    </row>
    <row r="574" spans="17:18" ht="15.75" customHeight="1">
      <c r="Q574" s="10"/>
      <c r="R574" s="10"/>
    </row>
    <row r="575" spans="17:18" ht="15.75" customHeight="1">
      <c r="Q575" s="10"/>
      <c r="R575" s="10"/>
    </row>
    <row r="576" spans="17:18" ht="15.75" customHeight="1">
      <c r="Q576" s="10"/>
      <c r="R576" s="10"/>
    </row>
    <row r="577" spans="17:18" ht="15.75" customHeight="1">
      <c r="Q577" s="10"/>
      <c r="R577" s="10"/>
    </row>
    <row r="578" spans="17:18" ht="15.75" customHeight="1">
      <c r="Q578" s="10"/>
      <c r="R578" s="10"/>
    </row>
    <row r="579" spans="17:18" ht="15.75" customHeight="1">
      <c r="Q579" s="10"/>
      <c r="R579" s="10"/>
    </row>
    <row r="580" spans="17:18" ht="15.75" customHeight="1">
      <c r="Q580" s="10"/>
      <c r="R580" s="10"/>
    </row>
    <row r="581" spans="17:18" ht="15.75" customHeight="1">
      <c r="Q581" s="10"/>
      <c r="R581" s="10"/>
    </row>
    <row r="582" spans="17:18" ht="15.75" customHeight="1">
      <c r="Q582" s="10"/>
      <c r="R582" s="10"/>
    </row>
    <row r="583" spans="17:18" ht="15.75" customHeight="1">
      <c r="Q583" s="10"/>
      <c r="R583" s="10"/>
    </row>
    <row r="584" spans="17:18" ht="15.75" customHeight="1">
      <c r="Q584" s="10"/>
      <c r="R584" s="10"/>
    </row>
    <row r="585" spans="17:18" ht="15.75" customHeight="1">
      <c r="Q585" s="10"/>
      <c r="R585" s="10"/>
    </row>
    <row r="586" spans="17:18" ht="15.75" customHeight="1">
      <c r="Q586" s="10"/>
      <c r="R586" s="10"/>
    </row>
    <row r="587" spans="17:18" ht="15.75" customHeight="1">
      <c r="Q587" s="10"/>
      <c r="R587" s="10"/>
    </row>
    <row r="588" spans="17:18" ht="15.75" customHeight="1">
      <c r="Q588" s="10"/>
      <c r="R588" s="10"/>
    </row>
    <row r="589" spans="17:18" ht="15.75" customHeight="1">
      <c r="Q589" s="10"/>
      <c r="R589" s="10"/>
    </row>
    <row r="590" spans="17:18" ht="15.75" customHeight="1">
      <c r="Q590" s="10"/>
      <c r="R590" s="10"/>
    </row>
    <row r="591" spans="17:18" ht="15.75" customHeight="1">
      <c r="Q591" s="10"/>
      <c r="R591" s="10"/>
    </row>
    <row r="592" spans="17:18" ht="15.75" customHeight="1">
      <c r="Q592" s="10"/>
      <c r="R592" s="10"/>
    </row>
    <row r="593" spans="17:18" ht="15.75" customHeight="1">
      <c r="Q593" s="10"/>
      <c r="R593" s="10"/>
    </row>
    <row r="594" spans="17:18" ht="15.75" customHeight="1">
      <c r="Q594" s="10"/>
      <c r="R594" s="10"/>
    </row>
    <row r="595" spans="17:18" ht="15.75" customHeight="1">
      <c r="Q595" s="10"/>
      <c r="R595" s="10"/>
    </row>
    <row r="596" spans="17:18" ht="15.75" customHeight="1">
      <c r="Q596" s="10"/>
      <c r="R596" s="10"/>
    </row>
    <row r="597" spans="17:18" ht="15.75" customHeight="1">
      <c r="Q597" s="10"/>
      <c r="R597" s="10"/>
    </row>
    <row r="598" spans="17:18" ht="15.75" customHeight="1">
      <c r="Q598" s="10"/>
      <c r="R598" s="10"/>
    </row>
    <row r="599" spans="17:18" ht="15.75" customHeight="1">
      <c r="Q599" s="10"/>
      <c r="R599" s="10"/>
    </row>
    <row r="600" spans="17:18" ht="15.75" customHeight="1">
      <c r="Q600" s="10"/>
      <c r="R600" s="10"/>
    </row>
    <row r="601" spans="17:18" ht="15.75" customHeight="1">
      <c r="Q601" s="10"/>
      <c r="R601" s="10"/>
    </row>
    <row r="602" spans="17:18" ht="15.75" customHeight="1">
      <c r="Q602" s="10"/>
      <c r="R602" s="10"/>
    </row>
    <row r="603" spans="17:18" ht="15.75" customHeight="1">
      <c r="Q603" s="10"/>
      <c r="R603" s="10"/>
    </row>
    <row r="604" spans="17:18" ht="15.75" customHeight="1">
      <c r="Q604" s="10"/>
      <c r="R604" s="10"/>
    </row>
    <row r="605" spans="17:18" ht="15.75" customHeight="1">
      <c r="Q605" s="10"/>
      <c r="R605" s="10"/>
    </row>
    <row r="606" spans="17:18" ht="15.75" customHeight="1">
      <c r="Q606" s="10"/>
      <c r="R606" s="10"/>
    </row>
    <row r="607" spans="17:18" ht="15.75" customHeight="1">
      <c r="Q607" s="10"/>
      <c r="R607" s="10"/>
    </row>
    <row r="608" spans="17:18" ht="15.75" customHeight="1">
      <c r="Q608" s="10"/>
      <c r="R608" s="10"/>
    </row>
    <row r="609" spans="17:18" ht="15.75" customHeight="1">
      <c r="Q609" s="10"/>
      <c r="R609" s="10"/>
    </row>
    <row r="610" spans="17:18" ht="15.75" customHeight="1">
      <c r="Q610" s="10"/>
      <c r="R610" s="10"/>
    </row>
    <row r="611" spans="17:18" ht="15.75" customHeight="1">
      <c r="Q611" s="10"/>
      <c r="R611" s="10"/>
    </row>
    <row r="612" spans="17:18" ht="15.75" customHeight="1">
      <c r="Q612" s="10"/>
      <c r="R612" s="10"/>
    </row>
    <row r="613" spans="17:18" ht="15.75" customHeight="1">
      <c r="Q613" s="10"/>
      <c r="R613" s="10"/>
    </row>
    <row r="614" spans="17:18" ht="15.75" customHeight="1">
      <c r="Q614" s="10"/>
      <c r="R614" s="10"/>
    </row>
    <row r="615" spans="17:18" ht="15.75" customHeight="1">
      <c r="Q615" s="10"/>
      <c r="R615" s="10"/>
    </row>
    <row r="616" spans="17:18" ht="15.75" customHeight="1">
      <c r="Q616" s="10"/>
      <c r="R616" s="10"/>
    </row>
    <row r="617" spans="17:18" ht="15.75" customHeight="1">
      <c r="Q617" s="10"/>
      <c r="R617" s="10"/>
    </row>
    <row r="618" spans="17:18" ht="15.75" customHeight="1">
      <c r="Q618" s="10"/>
      <c r="R618" s="10"/>
    </row>
    <row r="619" spans="17:18" ht="15.75" customHeight="1">
      <c r="Q619" s="10"/>
      <c r="R619" s="10"/>
    </row>
    <row r="620" spans="17:18" ht="15.75" customHeight="1">
      <c r="Q620" s="10"/>
      <c r="R620" s="10"/>
    </row>
    <row r="621" spans="17:18" ht="15.75" customHeight="1">
      <c r="Q621" s="10"/>
      <c r="R621" s="10"/>
    </row>
    <row r="622" spans="17:18" ht="15.75" customHeight="1">
      <c r="Q622" s="10"/>
      <c r="R622" s="10"/>
    </row>
    <row r="623" spans="17:18" ht="15.75" customHeight="1">
      <c r="Q623" s="10"/>
      <c r="R623" s="10"/>
    </row>
    <row r="624" spans="17:18" ht="15.75" customHeight="1">
      <c r="Q624" s="10"/>
      <c r="R624" s="10"/>
    </row>
    <row r="625" spans="17:18" ht="15.75" customHeight="1">
      <c r="Q625" s="10"/>
      <c r="R625" s="10"/>
    </row>
    <row r="626" spans="17:18" ht="15.75" customHeight="1">
      <c r="Q626" s="10"/>
      <c r="R626" s="10"/>
    </row>
    <row r="627" spans="17:18" ht="15.75" customHeight="1">
      <c r="Q627" s="10"/>
      <c r="R627" s="10"/>
    </row>
    <row r="628" spans="17:18" ht="15.75" customHeight="1">
      <c r="Q628" s="10"/>
      <c r="R628" s="10"/>
    </row>
    <row r="629" spans="17:18" ht="15.75" customHeight="1">
      <c r="Q629" s="10"/>
      <c r="R629" s="10"/>
    </row>
    <row r="630" spans="17:18" ht="15.75" customHeight="1">
      <c r="Q630" s="10"/>
      <c r="R630" s="10"/>
    </row>
    <row r="631" spans="17:18" ht="15.75" customHeight="1">
      <c r="Q631" s="10"/>
      <c r="R631" s="10"/>
    </row>
    <row r="632" spans="17:18" ht="15.75" customHeight="1">
      <c r="Q632" s="10"/>
      <c r="R632" s="10"/>
    </row>
    <row r="633" spans="17:18" ht="15.75" customHeight="1">
      <c r="Q633" s="10"/>
      <c r="R633" s="10"/>
    </row>
    <row r="634" spans="17:18" ht="15.75" customHeight="1">
      <c r="Q634" s="10"/>
      <c r="R634" s="10"/>
    </row>
    <row r="635" spans="17:18" ht="15.75" customHeight="1">
      <c r="Q635" s="10"/>
      <c r="R635" s="10"/>
    </row>
    <row r="636" spans="17:18" ht="15.75" customHeight="1">
      <c r="Q636" s="10"/>
      <c r="R636" s="10"/>
    </row>
    <row r="637" spans="17:18" ht="15.75" customHeight="1">
      <c r="Q637" s="10"/>
      <c r="R637" s="10"/>
    </row>
    <row r="638" spans="17:18" ht="15.75" customHeight="1">
      <c r="Q638" s="10"/>
      <c r="R638" s="10"/>
    </row>
    <row r="639" spans="17:18" ht="15.75" customHeight="1">
      <c r="Q639" s="10"/>
      <c r="R639" s="10"/>
    </row>
    <row r="640" spans="17:18" ht="15.75" customHeight="1">
      <c r="Q640" s="10"/>
      <c r="R640" s="10"/>
    </row>
    <row r="641" spans="17:18" ht="15.75" customHeight="1">
      <c r="Q641" s="10"/>
      <c r="R641" s="10"/>
    </row>
    <row r="642" spans="17:18" ht="15.75" customHeight="1">
      <c r="Q642" s="10"/>
      <c r="R642" s="10"/>
    </row>
    <row r="643" spans="17:18" ht="15.75" customHeight="1">
      <c r="Q643" s="10"/>
      <c r="R643" s="10"/>
    </row>
    <row r="644" spans="17:18" ht="15.75" customHeight="1">
      <c r="Q644" s="10"/>
      <c r="R644" s="10"/>
    </row>
    <row r="645" spans="17:18" ht="15.75" customHeight="1">
      <c r="Q645" s="10"/>
      <c r="R645" s="10"/>
    </row>
    <row r="646" spans="17:18" ht="15.75" customHeight="1">
      <c r="Q646" s="10"/>
      <c r="R646" s="10"/>
    </row>
    <row r="647" spans="17:18" ht="15.75" customHeight="1">
      <c r="Q647" s="10"/>
      <c r="R647" s="10"/>
    </row>
    <row r="648" spans="17:18" ht="15.75" customHeight="1">
      <c r="Q648" s="10"/>
      <c r="R648" s="10"/>
    </row>
    <row r="649" spans="17:18" ht="15.75" customHeight="1">
      <c r="Q649" s="10"/>
      <c r="R649" s="10"/>
    </row>
    <row r="650" spans="17:18" ht="15.75" customHeight="1">
      <c r="Q650" s="10"/>
      <c r="R650" s="10"/>
    </row>
    <row r="651" spans="17:18" ht="15.75" customHeight="1">
      <c r="Q651" s="10"/>
      <c r="R651" s="10"/>
    </row>
    <row r="652" spans="17:18" ht="15.75" customHeight="1">
      <c r="Q652" s="10"/>
      <c r="R652" s="10"/>
    </row>
    <row r="653" spans="17:18" ht="15.75" customHeight="1">
      <c r="Q653" s="10"/>
      <c r="R653" s="10"/>
    </row>
    <row r="654" spans="17:18" ht="15.75" customHeight="1">
      <c r="Q654" s="10"/>
      <c r="R654" s="10"/>
    </row>
    <row r="655" spans="17:18" ht="15.75" customHeight="1">
      <c r="Q655" s="10"/>
      <c r="R655" s="10"/>
    </row>
    <row r="656" spans="17:18" ht="15.75" customHeight="1">
      <c r="Q656" s="10"/>
      <c r="R656" s="10"/>
    </row>
    <row r="657" spans="17:18" ht="15.75" customHeight="1">
      <c r="Q657" s="10"/>
      <c r="R657" s="10"/>
    </row>
    <row r="658" spans="17:18" ht="15.75" customHeight="1">
      <c r="Q658" s="10"/>
      <c r="R658" s="10"/>
    </row>
    <row r="659" spans="17:18" ht="15.75" customHeight="1">
      <c r="Q659" s="10"/>
      <c r="R659" s="10"/>
    </row>
    <row r="660" spans="17:18" ht="15.75" customHeight="1">
      <c r="Q660" s="10"/>
      <c r="R660" s="10"/>
    </row>
    <row r="661" spans="17:18" ht="15.75" customHeight="1">
      <c r="Q661" s="10"/>
      <c r="R661" s="10"/>
    </row>
    <row r="662" spans="17:18" ht="15.75" customHeight="1">
      <c r="Q662" s="10"/>
      <c r="R662" s="10"/>
    </row>
    <row r="663" spans="17:18" ht="15.75" customHeight="1">
      <c r="Q663" s="10"/>
      <c r="R663" s="10"/>
    </row>
    <row r="664" spans="17:18" ht="15.75" customHeight="1">
      <c r="Q664" s="10"/>
      <c r="R664" s="10"/>
    </row>
    <row r="665" spans="17:18" ht="15.75" customHeight="1">
      <c r="Q665" s="10"/>
      <c r="R665" s="10"/>
    </row>
    <row r="666" spans="17:18" ht="15.75" customHeight="1">
      <c r="Q666" s="10"/>
      <c r="R666" s="10"/>
    </row>
    <row r="667" spans="17:18" ht="15.75" customHeight="1">
      <c r="Q667" s="10"/>
      <c r="R667" s="10"/>
    </row>
    <row r="668" spans="17:18" ht="15.75" customHeight="1">
      <c r="Q668" s="10"/>
      <c r="R668" s="10"/>
    </row>
    <row r="669" spans="17:18" ht="15.75" customHeight="1">
      <c r="Q669" s="10"/>
      <c r="R669" s="10"/>
    </row>
    <row r="670" spans="17:18" ht="15.75" customHeight="1">
      <c r="Q670" s="10"/>
      <c r="R670" s="10"/>
    </row>
    <row r="671" spans="17:18" ht="15.75" customHeight="1">
      <c r="Q671" s="10"/>
      <c r="R671" s="10"/>
    </row>
    <row r="672" spans="17:18" ht="15.75" customHeight="1">
      <c r="Q672" s="10"/>
      <c r="R672" s="10"/>
    </row>
    <row r="673" spans="17:18" ht="15.75" customHeight="1">
      <c r="Q673" s="10"/>
      <c r="R673" s="10"/>
    </row>
    <row r="674" spans="17:18" ht="15.75" customHeight="1">
      <c r="Q674" s="10"/>
      <c r="R674" s="10"/>
    </row>
    <row r="675" spans="17:18" ht="15.75" customHeight="1">
      <c r="Q675" s="10"/>
      <c r="R675" s="10"/>
    </row>
    <row r="676" spans="17:18" ht="15.75" customHeight="1">
      <c r="Q676" s="10"/>
      <c r="R676" s="10"/>
    </row>
    <row r="677" spans="17:18" ht="15.75" customHeight="1">
      <c r="Q677" s="10"/>
      <c r="R677" s="10"/>
    </row>
    <row r="678" spans="17:18" ht="15.75" customHeight="1">
      <c r="Q678" s="10"/>
      <c r="R678" s="10"/>
    </row>
    <row r="679" spans="17:18" ht="15.75" customHeight="1">
      <c r="Q679" s="10"/>
      <c r="R679" s="10"/>
    </row>
    <row r="680" spans="17:18" ht="15.75" customHeight="1">
      <c r="Q680" s="10"/>
      <c r="R680" s="10"/>
    </row>
    <row r="681" spans="17:18" ht="15.75" customHeight="1">
      <c r="Q681" s="10"/>
      <c r="R681" s="10"/>
    </row>
    <row r="682" spans="17:18" ht="15.75" customHeight="1">
      <c r="Q682" s="10"/>
      <c r="R682" s="10"/>
    </row>
    <row r="683" spans="17:18" ht="15.75" customHeight="1">
      <c r="Q683" s="10"/>
      <c r="R683" s="10"/>
    </row>
    <row r="684" spans="17:18" ht="15.75" customHeight="1">
      <c r="Q684" s="10"/>
      <c r="R684" s="10"/>
    </row>
    <row r="685" spans="17:18" ht="15.75" customHeight="1">
      <c r="Q685" s="10"/>
      <c r="R685" s="10"/>
    </row>
    <row r="686" spans="17:18" ht="15.75" customHeight="1">
      <c r="Q686" s="10"/>
      <c r="R686" s="10"/>
    </row>
    <row r="687" spans="17:18" ht="15.75" customHeight="1">
      <c r="Q687" s="10"/>
      <c r="R687" s="10"/>
    </row>
    <row r="688" spans="17:18" ht="15.75" customHeight="1">
      <c r="Q688" s="10"/>
      <c r="R688" s="10"/>
    </row>
    <row r="689" spans="17:18" ht="15.75" customHeight="1">
      <c r="Q689" s="10"/>
      <c r="R689" s="10"/>
    </row>
    <row r="690" spans="17:18" ht="15.75" customHeight="1">
      <c r="Q690" s="10"/>
      <c r="R690" s="10"/>
    </row>
    <row r="691" spans="17:18" ht="15.75" customHeight="1">
      <c r="Q691" s="10"/>
      <c r="R691" s="10"/>
    </row>
    <row r="692" spans="17:18" ht="15.75" customHeight="1">
      <c r="Q692" s="10"/>
      <c r="R692" s="10"/>
    </row>
    <row r="693" spans="17:18" ht="15.75" customHeight="1">
      <c r="Q693" s="10"/>
      <c r="R693" s="10"/>
    </row>
    <row r="694" spans="17:18" ht="15.75" customHeight="1">
      <c r="Q694" s="10"/>
      <c r="R694" s="10"/>
    </row>
    <row r="695" spans="17:18" ht="15.75" customHeight="1">
      <c r="Q695" s="10"/>
      <c r="R695" s="10"/>
    </row>
    <row r="696" spans="17:18" ht="15.75" customHeight="1">
      <c r="Q696" s="10"/>
      <c r="R696" s="10"/>
    </row>
    <row r="697" spans="17:18" ht="15.75" customHeight="1">
      <c r="Q697" s="10"/>
      <c r="R697" s="10"/>
    </row>
    <row r="698" spans="17:18" ht="15.75" customHeight="1">
      <c r="Q698" s="10"/>
      <c r="R698" s="10"/>
    </row>
    <row r="699" spans="17:18" ht="15.75" customHeight="1">
      <c r="Q699" s="10"/>
      <c r="R699" s="10"/>
    </row>
    <row r="700" spans="17:18" ht="15.75" customHeight="1">
      <c r="Q700" s="10"/>
      <c r="R700" s="10"/>
    </row>
    <row r="701" spans="17:18" ht="15.75" customHeight="1">
      <c r="Q701" s="10"/>
      <c r="R701" s="10"/>
    </row>
    <row r="702" spans="17:18" ht="15.75" customHeight="1">
      <c r="Q702" s="10"/>
      <c r="R702" s="10"/>
    </row>
    <row r="703" spans="17:18" ht="15.75" customHeight="1">
      <c r="Q703" s="10"/>
      <c r="R703" s="10"/>
    </row>
    <row r="704" spans="17:18" ht="15.75" customHeight="1">
      <c r="Q704" s="10"/>
      <c r="R704" s="10"/>
    </row>
    <row r="705" spans="17:18" ht="15.75" customHeight="1">
      <c r="Q705" s="10"/>
      <c r="R705" s="10"/>
    </row>
    <row r="706" spans="17:18" ht="15.75" customHeight="1">
      <c r="Q706" s="10"/>
      <c r="R706" s="10"/>
    </row>
    <row r="707" spans="17:18" ht="15.75" customHeight="1">
      <c r="Q707" s="10"/>
      <c r="R707" s="10"/>
    </row>
    <row r="708" spans="17:18" ht="15.75" customHeight="1">
      <c r="Q708" s="10"/>
      <c r="R708" s="10"/>
    </row>
    <row r="709" spans="17:18" ht="15.75" customHeight="1">
      <c r="Q709" s="10"/>
      <c r="R709" s="10"/>
    </row>
    <row r="710" spans="17:18" ht="15.75" customHeight="1">
      <c r="Q710" s="10"/>
      <c r="R710" s="10"/>
    </row>
    <row r="711" spans="17:18" ht="15.75" customHeight="1">
      <c r="Q711" s="10"/>
      <c r="R711" s="10"/>
    </row>
    <row r="712" spans="17:18" ht="15.75" customHeight="1">
      <c r="Q712" s="10"/>
      <c r="R712" s="10"/>
    </row>
    <row r="713" spans="17:18" ht="15.75" customHeight="1">
      <c r="Q713" s="10"/>
      <c r="R713" s="10"/>
    </row>
    <row r="714" spans="17:18" ht="15.75" customHeight="1">
      <c r="Q714" s="10"/>
      <c r="R714" s="10"/>
    </row>
    <row r="715" spans="17:18" ht="15.75" customHeight="1">
      <c r="Q715" s="10"/>
      <c r="R715" s="10"/>
    </row>
    <row r="716" spans="17:18" ht="15.75" customHeight="1">
      <c r="Q716" s="10"/>
      <c r="R716" s="10"/>
    </row>
    <row r="717" spans="17:18" ht="15.75" customHeight="1">
      <c r="Q717" s="10"/>
      <c r="R717" s="10"/>
    </row>
    <row r="718" spans="17:18" ht="15.75" customHeight="1">
      <c r="Q718" s="10"/>
      <c r="R718" s="10"/>
    </row>
    <row r="719" spans="17:18" ht="15.75" customHeight="1">
      <c r="Q719" s="10"/>
      <c r="R719" s="10"/>
    </row>
    <row r="720" spans="17:18" ht="15.75" customHeight="1">
      <c r="Q720" s="10"/>
      <c r="R720" s="10"/>
    </row>
    <row r="721" spans="17:18" ht="15.75" customHeight="1">
      <c r="Q721" s="10"/>
      <c r="R721" s="10"/>
    </row>
    <row r="722" spans="17:18" ht="15.75" customHeight="1">
      <c r="Q722" s="10"/>
      <c r="R722" s="10"/>
    </row>
    <row r="723" spans="17:18" ht="15.75" customHeight="1">
      <c r="Q723" s="10"/>
      <c r="R723" s="10"/>
    </row>
    <row r="724" spans="17:18" ht="15.75" customHeight="1">
      <c r="Q724" s="10"/>
      <c r="R724" s="10"/>
    </row>
    <row r="725" spans="17:18" ht="15.75" customHeight="1">
      <c r="Q725" s="10"/>
      <c r="R725" s="10"/>
    </row>
    <row r="726" spans="17:18" ht="15.75" customHeight="1">
      <c r="Q726" s="10"/>
      <c r="R726" s="10"/>
    </row>
    <row r="727" spans="17:18" ht="15.75" customHeight="1">
      <c r="Q727" s="10"/>
      <c r="R727" s="10"/>
    </row>
    <row r="728" spans="17:18" ht="15.75" customHeight="1">
      <c r="Q728" s="10"/>
      <c r="R728" s="10"/>
    </row>
    <row r="729" spans="17:18" ht="15.75" customHeight="1">
      <c r="Q729" s="10"/>
      <c r="R729" s="10"/>
    </row>
    <row r="730" spans="17:18" ht="15.75" customHeight="1">
      <c r="Q730" s="10"/>
      <c r="R730" s="10"/>
    </row>
    <row r="731" spans="17:18" ht="15.75" customHeight="1">
      <c r="Q731" s="10"/>
      <c r="R731" s="10"/>
    </row>
    <row r="732" spans="17:18" ht="15.75" customHeight="1">
      <c r="Q732" s="10"/>
      <c r="R732" s="10"/>
    </row>
    <row r="733" spans="17:18" ht="15.75" customHeight="1">
      <c r="Q733" s="10"/>
      <c r="R733" s="10"/>
    </row>
    <row r="734" spans="17:18" ht="15.75" customHeight="1">
      <c r="Q734" s="10"/>
      <c r="R734" s="10"/>
    </row>
    <row r="735" spans="17:18" ht="15.75" customHeight="1">
      <c r="Q735" s="10"/>
      <c r="R735" s="10"/>
    </row>
    <row r="736" spans="17:18" ht="15.75" customHeight="1">
      <c r="Q736" s="10"/>
      <c r="R736" s="10"/>
    </row>
    <row r="737" spans="17:18" ht="15.75" customHeight="1">
      <c r="Q737" s="10"/>
      <c r="R737" s="10"/>
    </row>
    <row r="738" spans="17:18" ht="15.75" customHeight="1">
      <c r="Q738" s="10"/>
      <c r="R738" s="10"/>
    </row>
    <row r="739" spans="17:18" ht="15.75" customHeight="1">
      <c r="Q739" s="10"/>
      <c r="R739" s="10"/>
    </row>
    <row r="740" spans="17:18" ht="15.75" customHeight="1">
      <c r="Q740" s="10"/>
      <c r="R740" s="10"/>
    </row>
    <row r="741" spans="17:18" ht="15.75" customHeight="1">
      <c r="Q741" s="10"/>
      <c r="R741" s="10"/>
    </row>
    <row r="742" spans="17:18" ht="15.75" customHeight="1">
      <c r="Q742" s="10"/>
      <c r="R742" s="10"/>
    </row>
    <row r="743" spans="17:18" ht="15.75" customHeight="1">
      <c r="Q743" s="10"/>
      <c r="R743" s="10"/>
    </row>
    <row r="744" spans="17:18" ht="15.75" customHeight="1">
      <c r="Q744" s="10"/>
      <c r="R744" s="10"/>
    </row>
    <row r="745" spans="17:18" ht="15.75" customHeight="1">
      <c r="Q745" s="10"/>
      <c r="R745" s="10"/>
    </row>
    <row r="746" spans="17:18" ht="15.75" customHeight="1">
      <c r="Q746" s="10"/>
      <c r="R746" s="10"/>
    </row>
    <row r="747" spans="17:18" ht="15.75" customHeight="1">
      <c r="Q747" s="10"/>
      <c r="R747" s="10"/>
    </row>
    <row r="748" spans="17:18" ht="15.75" customHeight="1">
      <c r="Q748" s="10"/>
      <c r="R748" s="10"/>
    </row>
    <row r="749" spans="17:18" ht="15.75" customHeight="1">
      <c r="Q749" s="10"/>
      <c r="R749" s="10"/>
    </row>
    <row r="750" spans="17:18" ht="15.75" customHeight="1">
      <c r="Q750" s="10"/>
      <c r="R750" s="10"/>
    </row>
    <row r="751" spans="17:18" ht="15.75" customHeight="1">
      <c r="Q751" s="10"/>
      <c r="R751" s="10"/>
    </row>
    <row r="752" spans="17:18" ht="15.75" customHeight="1">
      <c r="Q752" s="10"/>
      <c r="R752" s="10"/>
    </row>
    <row r="753" spans="17:18" ht="15.75" customHeight="1">
      <c r="Q753" s="10"/>
      <c r="R753" s="10"/>
    </row>
    <row r="754" spans="17:18" ht="15.75" customHeight="1">
      <c r="Q754" s="10"/>
      <c r="R754" s="10"/>
    </row>
    <row r="755" spans="17:18" ht="15.75" customHeight="1">
      <c r="Q755" s="10"/>
      <c r="R755" s="10"/>
    </row>
    <row r="756" spans="17:18" ht="15.75" customHeight="1">
      <c r="Q756" s="10"/>
      <c r="R756" s="10"/>
    </row>
    <row r="757" spans="17:18" ht="15.75" customHeight="1">
      <c r="Q757" s="10"/>
      <c r="R757" s="10"/>
    </row>
    <row r="758" spans="17:18" ht="15.75" customHeight="1">
      <c r="Q758" s="10"/>
      <c r="R758" s="10"/>
    </row>
    <row r="759" spans="17:18" ht="15.75" customHeight="1">
      <c r="Q759" s="10"/>
      <c r="R759" s="10"/>
    </row>
    <row r="760" spans="17:18" ht="15.75" customHeight="1">
      <c r="Q760" s="10"/>
      <c r="R760" s="10"/>
    </row>
    <row r="761" spans="17:18" ht="15.75" customHeight="1">
      <c r="Q761" s="10"/>
      <c r="R761" s="10"/>
    </row>
    <row r="762" spans="17:18" ht="15.75" customHeight="1">
      <c r="Q762" s="10"/>
      <c r="R762" s="10"/>
    </row>
    <row r="763" spans="17:18" ht="15.75" customHeight="1">
      <c r="Q763" s="10"/>
      <c r="R763" s="10"/>
    </row>
    <row r="764" spans="17:18" ht="15.75" customHeight="1">
      <c r="Q764" s="10"/>
      <c r="R764" s="10"/>
    </row>
    <row r="765" spans="17:18" ht="15.75" customHeight="1">
      <c r="Q765" s="10"/>
      <c r="R765" s="10"/>
    </row>
    <row r="766" spans="17:18" ht="15.75" customHeight="1">
      <c r="Q766" s="10"/>
      <c r="R766" s="10"/>
    </row>
    <row r="767" spans="17:18" ht="15.75" customHeight="1">
      <c r="Q767" s="10"/>
      <c r="R767" s="10"/>
    </row>
    <row r="768" spans="17:18" ht="15.75" customHeight="1">
      <c r="Q768" s="10"/>
      <c r="R768" s="10"/>
    </row>
    <row r="769" spans="17:18" ht="15.75" customHeight="1">
      <c r="Q769" s="10"/>
      <c r="R769" s="10"/>
    </row>
    <row r="770" spans="17:18" ht="15.75" customHeight="1">
      <c r="Q770" s="10"/>
      <c r="R770" s="10"/>
    </row>
    <row r="771" spans="17:18" ht="15.75" customHeight="1">
      <c r="Q771" s="10"/>
      <c r="R771" s="10"/>
    </row>
    <row r="772" spans="17:18" ht="15.75" customHeight="1">
      <c r="Q772" s="10"/>
      <c r="R772" s="10"/>
    </row>
    <row r="773" spans="17:18" ht="15.75" customHeight="1">
      <c r="Q773" s="10"/>
      <c r="R773" s="10"/>
    </row>
    <row r="774" spans="17:18" ht="15.75" customHeight="1">
      <c r="Q774" s="10"/>
      <c r="R774" s="10"/>
    </row>
    <row r="775" spans="17:18" ht="15.75" customHeight="1">
      <c r="Q775" s="10"/>
      <c r="R775" s="10"/>
    </row>
    <row r="776" spans="17:18" ht="15.75" customHeight="1">
      <c r="Q776" s="10"/>
      <c r="R776" s="10"/>
    </row>
    <row r="777" spans="17:18" ht="15.75" customHeight="1">
      <c r="Q777" s="10"/>
      <c r="R777" s="10"/>
    </row>
    <row r="778" spans="17:18" ht="15.75" customHeight="1">
      <c r="Q778" s="10"/>
      <c r="R778" s="10"/>
    </row>
    <row r="779" spans="17:18" ht="15.75" customHeight="1">
      <c r="Q779" s="10"/>
      <c r="R779" s="10"/>
    </row>
    <row r="780" spans="17:18" ht="15.75" customHeight="1">
      <c r="Q780" s="10"/>
      <c r="R780" s="10"/>
    </row>
    <row r="781" spans="17:18" ht="15.75" customHeight="1">
      <c r="Q781" s="10"/>
      <c r="R781" s="10"/>
    </row>
    <row r="782" spans="17:18" ht="15.75" customHeight="1">
      <c r="Q782" s="10"/>
      <c r="R782" s="10"/>
    </row>
    <row r="783" spans="17:18" ht="15.75" customHeight="1">
      <c r="Q783" s="10"/>
      <c r="R783" s="10"/>
    </row>
    <row r="784" spans="17:18" ht="15.75" customHeight="1">
      <c r="Q784" s="10"/>
      <c r="R784" s="10"/>
    </row>
    <row r="785" spans="17:18" ht="15.75" customHeight="1">
      <c r="Q785" s="10"/>
      <c r="R785" s="10"/>
    </row>
    <row r="786" spans="17:18" ht="15.75" customHeight="1">
      <c r="Q786" s="10"/>
      <c r="R786" s="10"/>
    </row>
    <row r="787" spans="17:18" ht="15.75" customHeight="1">
      <c r="Q787" s="10"/>
      <c r="R787" s="10"/>
    </row>
    <row r="788" spans="17:18" ht="15.75" customHeight="1">
      <c r="Q788" s="10"/>
      <c r="R788" s="10"/>
    </row>
    <row r="789" spans="17:18" ht="15.75" customHeight="1">
      <c r="Q789" s="10"/>
      <c r="R789" s="10"/>
    </row>
    <row r="790" spans="17:18" ht="15.75" customHeight="1">
      <c r="Q790" s="10"/>
      <c r="R790" s="10"/>
    </row>
    <row r="791" spans="17:18" ht="15.75" customHeight="1">
      <c r="Q791" s="10"/>
      <c r="R791" s="10"/>
    </row>
    <row r="792" spans="17:18" ht="15.75" customHeight="1">
      <c r="Q792" s="10"/>
      <c r="R792" s="10"/>
    </row>
    <row r="793" spans="17:18" ht="15.75" customHeight="1">
      <c r="Q793" s="10"/>
      <c r="R793" s="10"/>
    </row>
    <row r="794" spans="17:18" ht="15.75" customHeight="1">
      <c r="Q794" s="10"/>
      <c r="R794" s="10"/>
    </row>
    <row r="795" spans="17:18" ht="15.75" customHeight="1">
      <c r="Q795" s="10"/>
      <c r="R795" s="10"/>
    </row>
    <row r="796" spans="17:18" ht="15.75" customHeight="1">
      <c r="Q796" s="10"/>
      <c r="R796" s="10"/>
    </row>
    <row r="797" spans="17:18" ht="15.75" customHeight="1">
      <c r="Q797" s="10"/>
      <c r="R797" s="10"/>
    </row>
    <row r="798" spans="17:18" ht="15.75" customHeight="1">
      <c r="Q798" s="10"/>
      <c r="R798" s="10"/>
    </row>
    <row r="799" spans="17:18" ht="15.75" customHeight="1">
      <c r="Q799" s="10"/>
      <c r="R799" s="10"/>
    </row>
    <row r="800" spans="17:18" ht="15.75" customHeight="1">
      <c r="Q800" s="10"/>
      <c r="R800" s="10"/>
    </row>
    <row r="801" spans="17:18" ht="15.75" customHeight="1">
      <c r="Q801" s="10"/>
      <c r="R801" s="10"/>
    </row>
    <row r="802" spans="17:18" ht="15.75" customHeight="1">
      <c r="Q802" s="10"/>
      <c r="R802" s="10"/>
    </row>
    <row r="803" spans="17:18" ht="15.75" customHeight="1">
      <c r="Q803" s="10"/>
      <c r="R803" s="10"/>
    </row>
    <row r="804" spans="17:18" ht="15.75" customHeight="1">
      <c r="Q804" s="10"/>
      <c r="R804" s="10"/>
    </row>
    <row r="805" spans="17:18" ht="15.75" customHeight="1">
      <c r="Q805" s="10"/>
      <c r="R805" s="10"/>
    </row>
    <row r="806" spans="17:18" ht="15.75" customHeight="1">
      <c r="Q806" s="10"/>
      <c r="R806" s="10"/>
    </row>
    <row r="807" spans="17:18" ht="15.75" customHeight="1">
      <c r="Q807" s="10"/>
      <c r="R807" s="10"/>
    </row>
    <row r="808" spans="17:18" ht="15.75" customHeight="1">
      <c r="Q808" s="10"/>
      <c r="R808" s="10"/>
    </row>
    <row r="809" spans="17:18" ht="15.75" customHeight="1">
      <c r="Q809" s="10"/>
      <c r="R809" s="10"/>
    </row>
    <row r="810" spans="17:18" ht="15.75" customHeight="1">
      <c r="Q810" s="10"/>
      <c r="R810" s="10"/>
    </row>
    <row r="811" spans="17:18" ht="15.75" customHeight="1">
      <c r="Q811" s="10"/>
      <c r="R811" s="10"/>
    </row>
    <row r="812" spans="17:18" ht="15.75" customHeight="1">
      <c r="Q812" s="10"/>
      <c r="R812" s="10"/>
    </row>
    <row r="813" spans="17:18" ht="15.75" customHeight="1">
      <c r="Q813" s="10"/>
      <c r="R813" s="10"/>
    </row>
    <row r="814" spans="17:18" ht="15.75" customHeight="1">
      <c r="Q814" s="10"/>
      <c r="R814" s="10"/>
    </row>
    <row r="815" spans="17:18" ht="15.75" customHeight="1">
      <c r="Q815" s="10"/>
      <c r="R815" s="10"/>
    </row>
    <row r="816" spans="17:18" ht="15.75" customHeight="1">
      <c r="Q816" s="10"/>
      <c r="R816" s="10"/>
    </row>
    <row r="817" spans="17:18" ht="15.75" customHeight="1">
      <c r="Q817" s="10"/>
      <c r="R817" s="10"/>
    </row>
    <row r="818" spans="17:18" ht="15.75" customHeight="1">
      <c r="Q818" s="10"/>
      <c r="R818" s="10"/>
    </row>
    <row r="819" spans="17:18" ht="15.75" customHeight="1">
      <c r="Q819" s="10"/>
      <c r="R819" s="10"/>
    </row>
    <row r="820" spans="17:18" ht="15.75" customHeight="1">
      <c r="Q820" s="10"/>
      <c r="R820" s="10"/>
    </row>
    <row r="821" spans="17:18" ht="15.75" customHeight="1">
      <c r="Q821" s="10"/>
      <c r="R821" s="10"/>
    </row>
    <row r="822" spans="17:18" ht="15.75" customHeight="1">
      <c r="Q822" s="10"/>
      <c r="R822" s="10"/>
    </row>
    <row r="823" spans="17:18" ht="15.75" customHeight="1">
      <c r="Q823" s="10"/>
      <c r="R823" s="10"/>
    </row>
    <row r="824" spans="17:18" ht="15.75" customHeight="1">
      <c r="Q824" s="10"/>
      <c r="R824" s="10"/>
    </row>
    <row r="825" spans="17:18" ht="15.75" customHeight="1">
      <c r="Q825" s="10"/>
      <c r="R825" s="10"/>
    </row>
    <row r="826" spans="17:18" ht="15.75" customHeight="1">
      <c r="Q826" s="10"/>
      <c r="R826" s="10"/>
    </row>
    <row r="827" spans="17:18" ht="15.75" customHeight="1">
      <c r="Q827" s="10"/>
      <c r="R827" s="10"/>
    </row>
    <row r="828" spans="17:18" ht="15.75" customHeight="1">
      <c r="Q828" s="10"/>
      <c r="R828" s="10"/>
    </row>
    <row r="829" spans="17:18" ht="15.75" customHeight="1">
      <c r="Q829" s="10"/>
      <c r="R829" s="10"/>
    </row>
    <row r="830" spans="17:18" ht="15.75" customHeight="1">
      <c r="Q830" s="10"/>
      <c r="R830" s="10"/>
    </row>
    <row r="831" spans="17:18" ht="15.75" customHeight="1">
      <c r="Q831" s="10"/>
      <c r="R831" s="10"/>
    </row>
    <row r="832" spans="17:18" ht="15.75" customHeight="1">
      <c r="Q832" s="10"/>
      <c r="R832" s="10"/>
    </row>
    <row r="833" spans="17:18" ht="15.75" customHeight="1">
      <c r="Q833" s="10"/>
      <c r="R833" s="10"/>
    </row>
    <row r="834" spans="17:18" ht="15.75" customHeight="1">
      <c r="Q834" s="10"/>
      <c r="R834" s="10"/>
    </row>
    <row r="835" spans="17:18" ht="15.75" customHeight="1">
      <c r="Q835" s="10"/>
      <c r="R835" s="10"/>
    </row>
    <row r="836" spans="17:18" ht="15.75" customHeight="1">
      <c r="Q836" s="10"/>
      <c r="R836" s="10"/>
    </row>
    <row r="837" spans="17:18" ht="15.75" customHeight="1">
      <c r="Q837" s="10"/>
      <c r="R837" s="10"/>
    </row>
    <row r="838" spans="17:18" ht="15.75" customHeight="1">
      <c r="Q838" s="10"/>
      <c r="R838" s="10"/>
    </row>
    <row r="839" spans="17:18" ht="15.75" customHeight="1">
      <c r="Q839" s="10"/>
      <c r="R839" s="10"/>
    </row>
    <row r="840" spans="17:18" ht="15.75" customHeight="1">
      <c r="Q840" s="10"/>
      <c r="R840" s="10"/>
    </row>
    <row r="841" spans="17:18" ht="15.75" customHeight="1">
      <c r="Q841" s="10"/>
      <c r="R841" s="10"/>
    </row>
    <row r="842" spans="17:18" ht="15.75" customHeight="1">
      <c r="Q842" s="10"/>
      <c r="R842" s="10"/>
    </row>
    <row r="843" spans="17:18" ht="15.75" customHeight="1">
      <c r="Q843" s="10"/>
      <c r="R843" s="10"/>
    </row>
    <row r="844" spans="17:18" ht="15.75" customHeight="1">
      <c r="Q844" s="10"/>
      <c r="R844" s="10"/>
    </row>
    <row r="845" spans="17:18" ht="15.75" customHeight="1">
      <c r="Q845" s="10"/>
      <c r="R845" s="10"/>
    </row>
    <row r="846" spans="17:18" ht="15.75" customHeight="1">
      <c r="Q846" s="10"/>
      <c r="R846" s="10"/>
    </row>
    <row r="847" spans="17:18" ht="15.75" customHeight="1">
      <c r="Q847" s="10"/>
      <c r="R847" s="10"/>
    </row>
    <row r="848" spans="17:18" ht="15.75" customHeight="1">
      <c r="Q848" s="10"/>
      <c r="R848" s="10"/>
    </row>
    <row r="849" spans="17:18" ht="15.75" customHeight="1">
      <c r="Q849" s="10"/>
      <c r="R849" s="10"/>
    </row>
    <row r="850" spans="17:18" ht="15.75" customHeight="1">
      <c r="Q850" s="10"/>
      <c r="R850" s="10"/>
    </row>
    <row r="851" spans="17:18" ht="15.75" customHeight="1">
      <c r="Q851" s="10"/>
      <c r="R851" s="10"/>
    </row>
    <row r="852" spans="17:18" ht="15.75" customHeight="1">
      <c r="Q852" s="10"/>
      <c r="R852" s="10"/>
    </row>
    <row r="853" spans="17:18" ht="15.75" customHeight="1">
      <c r="Q853" s="10"/>
      <c r="R853" s="10"/>
    </row>
    <row r="854" spans="17:18" ht="15.75" customHeight="1">
      <c r="Q854" s="10"/>
      <c r="R854" s="10"/>
    </row>
    <row r="855" spans="17:18" ht="15.75" customHeight="1">
      <c r="Q855" s="10"/>
      <c r="R855" s="10"/>
    </row>
    <row r="856" spans="17:18" ht="15.75" customHeight="1">
      <c r="Q856" s="10"/>
      <c r="R856" s="10"/>
    </row>
    <row r="857" spans="17:18" ht="15.75" customHeight="1">
      <c r="Q857" s="10"/>
      <c r="R857" s="10"/>
    </row>
    <row r="858" spans="17:18" ht="15.75" customHeight="1">
      <c r="Q858" s="10"/>
      <c r="R858" s="10"/>
    </row>
    <row r="859" spans="17:18" ht="15.75" customHeight="1">
      <c r="Q859" s="10"/>
      <c r="R859" s="10"/>
    </row>
    <row r="860" spans="17:18" ht="15.75" customHeight="1">
      <c r="Q860" s="10"/>
      <c r="R860" s="10"/>
    </row>
    <row r="861" spans="17:18" ht="15.75" customHeight="1">
      <c r="Q861" s="10"/>
      <c r="R861" s="10"/>
    </row>
    <row r="862" spans="17:18" ht="15.75" customHeight="1">
      <c r="Q862" s="10"/>
      <c r="R862" s="10"/>
    </row>
    <row r="863" spans="17:18" ht="15.75" customHeight="1">
      <c r="Q863" s="10"/>
      <c r="R863" s="10"/>
    </row>
    <row r="864" spans="17:18" ht="15.75" customHeight="1">
      <c r="Q864" s="10"/>
      <c r="R864" s="10"/>
    </row>
    <row r="865" spans="17:18" ht="15.75" customHeight="1">
      <c r="Q865" s="10"/>
      <c r="R865" s="10"/>
    </row>
    <row r="866" spans="17:18" ht="15.75" customHeight="1">
      <c r="Q866" s="10"/>
      <c r="R866" s="10"/>
    </row>
    <row r="867" spans="17:18" ht="15.75" customHeight="1">
      <c r="Q867" s="10"/>
      <c r="R867" s="10"/>
    </row>
    <row r="868" spans="17:18" ht="15.75" customHeight="1">
      <c r="Q868" s="10"/>
      <c r="R868" s="10"/>
    </row>
    <row r="869" spans="17:18" ht="15.75" customHeight="1">
      <c r="Q869" s="10"/>
      <c r="R869" s="10"/>
    </row>
    <row r="870" spans="17:18" ht="15.75" customHeight="1">
      <c r="Q870" s="10"/>
      <c r="R870" s="10"/>
    </row>
    <row r="871" spans="17:18" ht="15.75" customHeight="1">
      <c r="Q871" s="10"/>
      <c r="R871" s="10"/>
    </row>
    <row r="872" spans="17:18" ht="15.75" customHeight="1">
      <c r="Q872" s="10"/>
      <c r="R872" s="10"/>
    </row>
    <row r="873" spans="17:18" ht="15.75" customHeight="1">
      <c r="Q873" s="10"/>
      <c r="R873" s="10"/>
    </row>
    <row r="874" spans="17:18" ht="15.75" customHeight="1">
      <c r="Q874" s="10"/>
      <c r="R874" s="10"/>
    </row>
    <row r="875" spans="17:18" ht="15.75" customHeight="1">
      <c r="Q875" s="10"/>
      <c r="R875" s="10"/>
    </row>
    <row r="876" spans="17:18" ht="15.75" customHeight="1">
      <c r="Q876" s="10"/>
      <c r="R876" s="10"/>
    </row>
    <row r="877" spans="17:18" ht="15.75" customHeight="1">
      <c r="Q877" s="10"/>
      <c r="R877" s="10"/>
    </row>
    <row r="878" spans="17:18" ht="15.75" customHeight="1">
      <c r="Q878" s="10"/>
      <c r="R878" s="10"/>
    </row>
    <row r="879" spans="17:18" ht="15.75" customHeight="1">
      <c r="Q879" s="10"/>
      <c r="R879" s="10"/>
    </row>
    <row r="880" spans="17:18" ht="15.75" customHeight="1">
      <c r="Q880" s="10"/>
      <c r="R880" s="10"/>
    </row>
    <row r="881" spans="17:18" ht="15.75" customHeight="1">
      <c r="Q881" s="10"/>
      <c r="R881" s="10"/>
    </row>
    <row r="882" spans="17:18" ht="15.75" customHeight="1">
      <c r="Q882" s="10"/>
      <c r="R882" s="10"/>
    </row>
    <row r="883" spans="17:18" ht="15.75" customHeight="1">
      <c r="Q883" s="10"/>
      <c r="R883" s="10"/>
    </row>
    <row r="884" spans="17:18" ht="15.75" customHeight="1">
      <c r="Q884" s="10"/>
      <c r="R884" s="10"/>
    </row>
    <row r="885" spans="17:18" ht="15.75" customHeight="1">
      <c r="Q885" s="10"/>
      <c r="R885" s="10"/>
    </row>
    <row r="886" spans="17:18" ht="15.75" customHeight="1">
      <c r="Q886" s="10"/>
      <c r="R886" s="10"/>
    </row>
    <row r="887" spans="17:18" ht="15.75" customHeight="1">
      <c r="Q887" s="10"/>
      <c r="R887" s="10"/>
    </row>
    <row r="888" spans="17:18" ht="15.75" customHeight="1">
      <c r="Q888" s="10"/>
      <c r="R888" s="10"/>
    </row>
    <row r="889" spans="17:18" ht="15.75" customHeight="1">
      <c r="Q889" s="10"/>
      <c r="R889" s="10"/>
    </row>
    <row r="890" spans="17:18" ht="15.75" customHeight="1">
      <c r="Q890" s="10"/>
      <c r="R890" s="10"/>
    </row>
    <row r="891" spans="17:18" ht="15.75" customHeight="1">
      <c r="Q891" s="10"/>
      <c r="R891" s="10"/>
    </row>
    <row r="892" spans="17:18" ht="15.75" customHeight="1">
      <c r="Q892" s="10"/>
      <c r="R892" s="10"/>
    </row>
    <row r="893" spans="17:18" ht="15.75" customHeight="1">
      <c r="Q893" s="10"/>
      <c r="R893" s="10"/>
    </row>
    <row r="894" spans="17:18" ht="15.75" customHeight="1">
      <c r="Q894" s="10"/>
      <c r="R894" s="10"/>
    </row>
    <row r="895" spans="17:18" ht="15.75" customHeight="1">
      <c r="Q895" s="10"/>
      <c r="R895" s="10"/>
    </row>
    <row r="896" spans="17:18" ht="15.75" customHeight="1">
      <c r="Q896" s="10"/>
      <c r="R896" s="10"/>
    </row>
    <row r="897" spans="17:18" ht="15.75" customHeight="1">
      <c r="Q897" s="10"/>
      <c r="R897" s="10"/>
    </row>
    <row r="898" spans="17:18" ht="15.75" customHeight="1">
      <c r="Q898" s="10"/>
      <c r="R898" s="10"/>
    </row>
    <row r="899" spans="17:18" ht="15.75" customHeight="1">
      <c r="Q899" s="10"/>
      <c r="R899" s="10"/>
    </row>
    <row r="900" spans="17:18" ht="15.75" customHeight="1">
      <c r="Q900" s="10"/>
      <c r="R900" s="10"/>
    </row>
    <row r="901" spans="17:18" ht="15.75" customHeight="1">
      <c r="Q901" s="10"/>
      <c r="R901" s="10"/>
    </row>
    <row r="902" spans="17:18" ht="15.75" customHeight="1">
      <c r="Q902" s="10"/>
      <c r="R902" s="10"/>
    </row>
    <row r="903" spans="17:18" ht="15.75" customHeight="1">
      <c r="Q903" s="10"/>
      <c r="R903" s="10"/>
    </row>
    <row r="904" spans="17:18" ht="15.75" customHeight="1">
      <c r="Q904" s="10"/>
      <c r="R904" s="10"/>
    </row>
    <row r="905" spans="17:18" ht="15.75" customHeight="1">
      <c r="Q905" s="10"/>
      <c r="R905" s="10"/>
    </row>
    <row r="906" spans="17:18" ht="15.75" customHeight="1">
      <c r="Q906" s="10"/>
      <c r="R906" s="10"/>
    </row>
    <row r="907" spans="17:18" ht="15.75" customHeight="1">
      <c r="Q907" s="10"/>
      <c r="R907" s="10"/>
    </row>
    <row r="908" spans="17:18" ht="15.75" customHeight="1">
      <c r="Q908" s="10"/>
      <c r="R908" s="10"/>
    </row>
    <row r="909" spans="17:18" ht="15.75" customHeight="1">
      <c r="Q909" s="10"/>
      <c r="R909" s="10"/>
    </row>
    <row r="910" spans="17:18" ht="15.75" customHeight="1">
      <c r="Q910" s="10"/>
      <c r="R910" s="10"/>
    </row>
    <row r="911" spans="17:18" ht="15.75" customHeight="1">
      <c r="Q911" s="10"/>
      <c r="R911" s="10"/>
    </row>
    <row r="912" spans="17:18" ht="15.75" customHeight="1">
      <c r="Q912" s="10"/>
      <c r="R912" s="10"/>
    </row>
    <row r="913" spans="17:18" ht="15.75" customHeight="1">
      <c r="Q913" s="10"/>
      <c r="R913" s="10"/>
    </row>
    <row r="914" spans="17:18" ht="15.75" customHeight="1">
      <c r="Q914" s="10"/>
      <c r="R914" s="10"/>
    </row>
    <row r="915" spans="17:18" ht="15.75" customHeight="1">
      <c r="Q915" s="10"/>
      <c r="R915" s="10"/>
    </row>
    <row r="916" spans="17:18" ht="15.75" customHeight="1">
      <c r="Q916" s="10"/>
      <c r="R916" s="10"/>
    </row>
    <row r="917" spans="17:18" ht="15.75" customHeight="1">
      <c r="Q917" s="10"/>
      <c r="R917" s="10"/>
    </row>
    <row r="918" spans="17:18" ht="15.75" customHeight="1">
      <c r="Q918" s="10"/>
      <c r="R918" s="10"/>
    </row>
    <row r="919" spans="17:18" ht="15.75" customHeight="1">
      <c r="Q919" s="10"/>
      <c r="R919" s="10"/>
    </row>
    <row r="920" spans="17:18" ht="15.75" customHeight="1">
      <c r="Q920" s="10"/>
      <c r="R920" s="10"/>
    </row>
    <row r="921" spans="17:18" ht="15.75" customHeight="1">
      <c r="Q921" s="10"/>
      <c r="R921" s="10"/>
    </row>
    <row r="922" spans="17:18" ht="15.75" customHeight="1">
      <c r="Q922" s="10"/>
      <c r="R922" s="10"/>
    </row>
    <row r="923" spans="17:18" ht="15.75" customHeight="1">
      <c r="Q923" s="10"/>
      <c r="R923" s="10"/>
    </row>
    <row r="924" spans="17:18" ht="15.75" customHeight="1">
      <c r="Q924" s="10"/>
      <c r="R924" s="10"/>
    </row>
    <row r="925" spans="17:18" ht="15.75" customHeight="1">
      <c r="Q925" s="10"/>
      <c r="R925" s="10"/>
    </row>
    <row r="926" spans="17:18" ht="15.75" customHeight="1">
      <c r="Q926" s="10"/>
      <c r="R926" s="10"/>
    </row>
    <row r="927" spans="17:18" ht="15.75" customHeight="1">
      <c r="Q927" s="10"/>
      <c r="R927" s="10"/>
    </row>
    <row r="928" spans="17:18" ht="15.75" customHeight="1">
      <c r="Q928" s="10"/>
      <c r="R928" s="10"/>
    </row>
    <row r="929" spans="17:18" ht="15.75" customHeight="1">
      <c r="Q929" s="10"/>
      <c r="R929" s="10"/>
    </row>
    <row r="930" spans="17:18" ht="15.75" customHeight="1">
      <c r="Q930" s="10"/>
      <c r="R930" s="10"/>
    </row>
    <row r="931" spans="17:18" ht="15.75" customHeight="1">
      <c r="Q931" s="10"/>
      <c r="R931" s="10"/>
    </row>
    <row r="932" spans="17:18" ht="15.75" customHeight="1">
      <c r="Q932" s="10"/>
      <c r="R932" s="10"/>
    </row>
    <row r="933" spans="17:18" ht="15.75" customHeight="1">
      <c r="Q933" s="10"/>
      <c r="R933" s="10"/>
    </row>
    <row r="934" spans="17:18" ht="15.75" customHeight="1">
      <c r="Q934" s="10"/>
      <c r="R934" s="10"/>
    </row>
    <row r="935" spans="17:18" ht="15.75" customHeight="1">
      <c r="Q935" s="10"/>
      <c r="R935" s="10"/>
    </row>
    <row r="936" spans="17:18" ht="15.75" customHeight="1">
      <c r="Q936" s="10"/>
      <c r="R936" s="10"/>
    </row>
    <row r="937" spans="17:18" ht="15.75" customHeight="1">
      <c r="Q937" s="10"/>
      <c r="R937" s="10"/>
    </row>
    <row r="938" spans="17:18" ht="15.75" customHeight="1">
      <c r="Q938" s="10"/>
      <c r="R938" s="10"/>
    </row>
    <row r="939" spans="17:18" ht="15.75" customHeight="1">
      <c r="Q939" s="10"/>
      <c r="R939" s="10"/>
    </row>
    <row r="940" spans="17:18" ht="15.75" customHeight="1">
      <c r="Q940" s="10"/>
      <c r="R940" s="10"/>
    </row>
    <row r="941" spans="17:18" ht="15.75" customHeight="1">
      <c r="Q941" s="10"/>
      <c r="R941" s="10"/>
    </row>
    <row r="942" spans="17:18" ht="15.75" customHeight="1">
      <c r="Q942" s="10"/>
      <c r="R942" s="10"/>
    </row>
    <row r="943" spans="17:18" ht="15.75" customHeight="1">
      <c r="Q943" s="10"/>
      <c r="R943" s="10"/>
    </row>
    <row r="944" spans="17:18" ht="15.75" customHeight="1">
      <c r="Q944" s="10"/>
      <c r="R944" s="10"/>
    </row>
    <row r="945" spans="17:18" ht="15.75" customHeight="1">
      <c r="Q945" s="10"/>
      <c r="R945" s="10"/>
    </row>
    <row r="946" spans="17:18" ht="15.75" customHeight="1">
      <c r="Q946" s="10"/>
      <c r="R946" s="10"/>
    </row>
    <row r="947" spans="17:18" ht="15.75" customHeight="1">
      <c r="Q947" s="10"/>
      <c r="R947" s="10"/>
    </row>
    <row r="948" spans="17:18" ht="15.75" customHeight="1">
      <c r="Q948" s="10"/>
      <c r="R948" s="10"/>
    </row>
    <row r="949" spans="17:18" ht="15.75" customHeight="1">
      <c r="Q949" s="10"/>
      <c r="R949" s="10"/>
    </row>
    <row r="950" spans="17:18" ht="15.75" customHeight="1">
      <c r="Q950" s="10"/>
      <c r="R950" s="10"/>
    </row>
    <row r="951" spans="17:18" ht="15.75" customHeight="1">
      <c r="Q951" s="10"/>
      <c r="R951" s="10"/>
    </row>
    <row r="952" spans="17:18" ht="15.75" customHeight="1">
      <c r="Q952" s="10"/>
      <c r="R952" s="10"/>
    </row>
    <row r="953" spans="17:18" ht="15.75" customHeight="1">
      <c r="Q953" s="10"/>
      <c r="R953" s="10"/>
    </row>
    <row r="954" spans="17:18" ht="15.75" customHeight="1">
      <c r="Q954" s="10"/>
      <c r="R954" s="10"/>
    </row>
    <row r="955" spans="17:18" ht="15.75" customHeight="1">
      <c r="Q955" s="10"/>
      <c r="R955" s="10"/>
    </row>
    <row r="956" spans="17:18" ht="15.75" customHeight="1">
      <c r="Q956" s="10"/>
      <c r="R956" s="10"/>
    </row>
    <row r="957" spans="17:18" ht="15.75" customHeight="1">
      <c r="Q957" s="10"/>
      <c r="R957" s="10"/>
    </row>
    <row r="958" spans="17:18" ht="15.75" customHeight="1">
      <c r="Q958" s="10"/>
      <c r="R958" s="10"/>
    </row>
    <row r="959" spans="17:18" ht="15.75" customHeight="1">
      <c r="Q959" s="10"/>
      <c r="R959" s="10"/>
    </row>
    <row r="960" spans="17:18" ht="15.75" customHeight="1">
      <c r="Q960" s="10"/>
      <c r="R960" s="10"/>
    </row>
    <row r="961" spans="17:18" ht="15.75" customHeight="1">
      <c r="Q961" s="10"/>
      <c r="R961" s="10"/>
    </row>
    <row r="962" spans="17:18" ht="15.75" customHeight="1">
      <c r="Q962" s="10"/>
      <c r="R962" s="10"/>
    </row>
    <row r="963" spans="17:18" ht="15.75" customHeight="1">
      <c r="Q963" s="10"/>
      <c r="R963" s="10"/>
    </row>
    <row r="964" spans="17:18" ht="15.75" customHeight="1">
      <c r="Q964" s="10"/>
      <c r="R964" s="10"/>
    </row>
    <row r="965" spans="17:18" ht="15.75" customHeight="1">
      <c r="Q965" s="10"/>
      <c r="R965" s="10"/>
    </row>
    <row r="966" spans="17:18" ht="15.75" customHeight="1">
      <c r="Q966" s="10"/>
      <c r="R966" s="10"/>
    </row>
    <row r="967" spans="17:18" ht="15.75" customHeight="1">
      <c r="Q967" s="10"/>
      <c r="R967" s="10"/>
    </row>
    <row r="968" spans="17:18" ht="15.75" customHeight="1">
      <c r="Q968" s="10"/>
      <c r="R968" s="10"/>
    </row>
    <row r="969" spans="17:18" ht="15.75" customHeight="1">
      <c r="Q969" s="10"/>
      <c r="R969" s="10"/>
    </row>
    <row r="970" spans="17:18" ht="15.75" customHeight="1">
      <c r="Q970" s="10"/>
      <c r="R970" s="10"/>
    </row>
    <row r="971" spans="17:18" ht="15.75" customHeight="1">
      <c r="Q971" s="10"/>
      <c r="R971" s="10"/>
    </row>
    <row r="972" spans="17:18" ht="15.75" customHeight="1">
      <c r="Q972" s="10"/>
      <c r="R972" s="10"/>
    </row>
    <row r="973" spans="17:18" ht="15.75" customHeight="1">
      <c r="Q973" s="10"/>
      <c r="R973" s="10"/>
    </row>
    <row r="974" spans="17:18" ht="15.75" customHeight="1">
      <c r="Q974" s="10"/>
      <c r="R974" s="10"/>
    </row>
    <row r="975" spans="17:18" ht="15.75" customHeight="1">
      <c r="Q975" s="10"/>
      <c r="R975" s="10"/>
    </row>
    <row r="976" spans="17:18" ht="15.75" customHeight="1">
      <c r="Q976" s="10"/>
      <c r="R976" s="10"/>
    </row>
    <row r="977" spans="17:18" ht="15.75" customHeight="1">
      <c r="Q977" s="10"/>
      <c r="R977" s="10"/>
    </row>
    <row r="978" spans="17:18" ht="15.75" customHeight="1">
      <c r="Q978" s="10"/>
      <c r="R978" s="10"/>
    </row>
    <row r="979" spans="17:18" ht="15.75" customHeight="1">
      <c r="Q979" s="10"/>
      <c r="R979" s="10"/>
    </row>
    <row r="980" spans="17:18" ht="15.75" customHeight="1">
      <c r="Q980" s="10"/>
      <c r="R980" s="10"/>
    </row>
    <row r="981" spans="17:18" ht="15.75" customHeight="1">
      <c r="Q981" s="10"/>
      <c r="R981" s="10"/>
    </row>
    <row r="982" spans="17:18" ht="15.75" customHeight="1">
      <c r="Q982" s="10"/>
      <c r="R982" s="10"/>
    </row>
    <row r="983" spans="17:18" ht="15.75" customHeight="1">
      <c r="Q983" s="10"/>
      <c r="R983" s="10"/>
    </row>
    <row r="984" spans="17:18" ht="15.75" customHeight="1">
      <c r="Q984" s="10"/>
      <c r="R984" s="10"/>
    </row>
    <row r="985" spans="17:18" ht="15.75" customHeight="1">
      <c r="Q985" s="10"/>
      <c r="R985" s="10"/>
    </row>
    <row r="986" spans="17:18" ht="15.75" customHeight="1">
      <c r="Q986" s="10"/>
      <c r="R986" s="10"/>
    </row>
    <row r="987" spans="17:18" ht="15.75" customHeight="1">
      <c r="Q987" s="10"/>
      <c r="R987" s="10"/>
    </row>
    <row r="988" spans="17:18" ht="15.75" customHeight="1">
      <c r="Q988" s="10"/>
      <c r="R988" s="10"/>
    </row>
    <row r="989" spans="17:18" ht="15.75" customHeight="1">
      <c r="Q989" s="10"/>
      <c r="R989" s="10"/>
    </row>
    <row r="990" spans="17:18" ht="15.75" customHeight="1">
      <c r="Q990" s="10"/>
      <c r="R990" s="10"/>
    </row>
    <row r="991" spans="17:18" ht="15.75" customHeight="1">
      <c r="Q991" s="10"/>
      <c r="R991" s="10"/>
    </row>
    <row r="992" spans="17:18" ht="15.75" customHeight="1">
      <c r="Q992" s="10"/>
      <c r="R992" s="10"/>
    </row>
    <row r="993" spans="17:18" ht="15.75" customHeight="1">
      <c r="Q993" s="10"/>
      <c r="R993" s="10"/>
    </row>
    <row r="994" spans="17:18" ht="15.75" customHeight="1">
      <c r="Q994" s="10"/>
      <c r="R994" s="10"/>
    </row>
    <row r="995" spans="17:18" ht="15.75" customHeight="1">
      <c r="Q995" s="10"/>
      <c r="R995" s="10"/>
    </row>
    <row r="996" spans="17:18" ht="15.75" customHeight="1">
      <c r="Q996" s="10"/>
      <c r="R996" s="10"/>
    </row>
    <row r="997" spans="17:18" ht="15.75" customHeight="1">
      <c r="Q997" s="10"/>
      <c r="R997" s="10"/>
    </row>
    <row r="998" spans="17:18" ht="15.75" customHeight="1">
      <c r="Q998" s="10"/>
      <c r="R998" s="10"/>
    </row>
    <row r="999" spans="17:18" ht="15.75" customHeight="1">
      <c r="Q999" s="10"/>
      <c r="R999" s="10"/>
    </row>
    <row r="1000" spans="17:18" ht="15.75" customHeight="1">
      <c r="Q1000" s="10"/>
      <c r="R1000" s="10"/>
    </row>
  </sheetData>
  <mergeCells count="28">
    <mergeCell ref="AE20:AE23"/>
    <mergeCell ref="AF20:AF23"/>
    <mergeCell ref="AG20:AG23"/>
    <mergeCell ref="AH20:AH23"/>
    <mergeCell ref="AE13:AE16"/>
    <mergeCell ref="AF13:AF16"/>
    <mergeCell ref="AG13:AG16"/>
    <mergeCell ref="AH13:AH16"/>
    <mergeCell ref="AE17:AE18"/>
    <mergeCell ref="AF17:AF18"/>
    <mergeCell ref="AG17:AG18"/>
    <mergeCell ref="AH17:AH18"/>
    <mergeCell ref="Y1:AH1"/>
    <mergeCell ref="A20:A23"/>
    <mergeCell ref="S20:S23"/>
    <mergeCell ref="T20:T23"/>
    <mergeCell ref="A1:H1"/>
    <mergeCell ref="I1:L1"/>
    <mergeCell ref="S13:S16"/>
    <mergeCell ref="T13:T16"/>
    <mergeCell ref="A17:A18"/>
    <mergeCell ref="S17:S18"/>
    <mergeCell ref="T17:T18"/>
    <mergeCell ref="U1:X1"/>
    <mergeCell ref="B2:C2"/>
    <mergeCell ref="A3:A5"/>
    <mergeCell ref="A6:A12"/>
    <mergeCell ref="A13:A16"/>
  </mergeCells>
  <hyperlinks>
    <hyperlink ref="K13" r:id="rId1" xr:uid="{00000000-0004-0000-0400-000000000000}"/>
    <hyperlink ref="W13" r:id="rId2" xr:uid="{00000000-0004-0000-0400-000001000000}"/>
    <hyperlink ref="K14" r:id="rId3" xr:uid="{00000000-0004-0000-0400-000002000000}"/>
    <hyperlink ref="K23" r:id="rId4" xr:uid="{00000000-0004-0000-0400-000003000000}"/>
    <hyperlink ref="W23" r:id="rId5" xr:uid="{00000000-0004-0000-0400-000004000000}"/>
  </hyperlinks>
  <pageMargins left="0.7" right="0.7" top="0.75" bottom="0.75" header="0" footer="0"/>
  <pageSetup scale="65" orientation="landscape" r:id="rId6"/>
  <headerFooter>
    <oddHeader>&amp;C&amp;A</oddHeader>
    <oddFooter>&amp;CPágina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I1000"/>
  <sheetViews>
    <sheetView topLeftCell="X1" zoomScale="55" zoomScaleNormal="55" workbookViewId="0">
      <selection activeCell="AF2" sqref="AF2:AG2"/>
    </sheetView>
  </sheetViews>
  <sheetFormatPr baseColWidth="10" defaultColWidth="14.3984375" defaultRowHeight="15" customHeight="1"/>
  <cols>
    <col min="1" max="1" width="23.73046875" customWidth="1"/>
    <col min="2" max="2" width="6.265625" customWidth="1"/>
    <col min="3" max="3" width="37.3984375" customWidth="1"/>
    <col min="4" max="4" width="34.265625" customWidth="1"/>
    <col min="5" max="5" width="33" customWidth="1"/>
    <col min="6" max="6" width="36.73046875" customWidth="1"/>
    <col min="7" max="7" width="30" customWidth="1"/>
    <col min="8" max="8" width="34.73046875" customWidth="1"/>
    <col min="9" max="9" width="33.59765625" hidden="1" customWidth="1"/>
    <col min="10" max="10" width="48.59765625" customWidth="1"/>
    <col min="11" max="11" width="27.3984375" customWidth="1"/>
    <col min="12" max="12" width="31.73046875" customWidth="1"/>
    <col min="13" max="13" width="18.59765625" customWidth="1"/>
    <col min="14" max="14" width="26.73046875" customWidth="1"/>
    <col min="15" max="15" width="22.59765625" customWidth="1"/>
    <col min="16" max="16" width="13.86328125" customWidth="1"/>
    <col min="17" max="19" width="14.3984375" customWidth="1"/>
    <col min="20" max="20" width="15" customWidth="1"/>
    <col min="21" max="21" width="27.73046875" customWidth="1"/>
    <col min="22" max="22" width="55.265625" customWidth="1"/>
    <col min="23" max="23" width="30.3984375" customWidth="1"/>
    <col min="24" max="24" width="32.73046875" customWidth="1"/>
    <col min="25" max="25" width="19.86328125" customWidth="1"/>
    <col min="26" max="26" width="28.59765625" customWidth="1"/>
    <col min="27" max="27" width="28.3984375" customWidth="1"/>
    <col min="28" max="28" width="14.265625" customWidth="1"/>
    <col min="32" max="32" width="21.86328125" style="441" customWidth="1"/>
    <col min="33" max="33" width="22.1328125" style="441" customWidth="1"/>
    <col min="34" max="34" width="19" customWidth="1"/>
    <col min="35" max="35" width="20.3984375" customWidth="1"/>
  </cols>
  <sheetData>
    <row r="1" spans="1:35" ht="51" customHeight="1" thickBot="1">
      <c r="A1" s="626" t="s">
        <v>25</v>
      </c>
      <c r="B1" s="569"/>
      <c r="C1" s="569"/>
      <c r="D1" s="569"/>
      <c r="E1" s="569"/>
      <c r="F1" s="569"/>
      <c r="G1" s="569"/>
      <c r="H1" s="570"/>
      <c r="I1" s="44"/>
      <c r="J1" s="566" t="s">
        <v>71</v>
      </c>
      <c r="K1" s="567"/>
      <c r="L1" s="567"/>
      <c r="M1" s="567"/>
      <c r="N1" s="44"/>
      <c r="O1" s="44"/>
      <c r="P1" s="44"/>
      <c r="Q1" s="44"/>
      <c r="R1" s="44"/>
      <c r="S1" s="44"/>
      <c r="T1" s="44"/>
      <c r="U1" s="44"/>
      <c r="V1" s="568" t="s">
        <v>72</v>
      </c>
      <c r="W1" s="569"/>
      <c r="X1" s="569"/>
      <c r="Y1" s="570"/>
      <c r="Z1" s="575" t="s">
        <v>884</v>
      </c>
      <c r="AA1" s="576"/>
      <c r="AB1" s="576"/>
      <c r="AC1" s="576"/>
      <c r="AD1" s="576"/>
      <c r="AE1" s="576"/>
      <c r="AF1" s="576"/>
      <c r="AG1" s="576"/>
      <c r="AH1" s="576"/>
      <c r="AI1" s="577"/>
    </row>
    <row r="2" spans="1:35" ht="59.25" customHeight="1" thickBot="1">
      <c r="A2" s="248" t="s">
        <v>232</v>
      </c>
      <c r="B2" s="627" t="s">
        <v>74</v>
      </c>
      <c r="C2" s="628"/>
      <c r="D2" s="249" t="s">
        <v>75</v>
      </c>
      <c r="E2" s="249" t="s">
        <v>76</v>
      </c>
      <c r="F2" s="249" t="s">
        <v>77</v>
      </c>
      <c r="G2" s="249" t="s">
        <v>78</v>
      </c>
      <c r="H2" s="249" t="s">
        <v>79</v>
      </c>
      <c r="I2" s="44"/>
      <c r="J2" s="47" t="s">
        <v>80</v>
      </c>
      <c r="K2" s="47" t="s">
        <v>81</v>
      </c>
      <c r="L2" s="47" t="s">
        <v>82</v>
      </c>
      <c r="M2" s="47" t="s">
        <v>83</v>
      </c>
      <c r="N2" s="49" t="s">
        <v>84</v>
      </c>
      <c r="O2" s="49" t="s">
        <v>85</v>
      </c>
      <c r="P2" s="49" t="s">
        <v>86</v>
      </c>
      <c r="Q2" s="49" t="s">
        <v>87</v>
      </c>
      <c r="R2" s="49" t="s">
        <v>88</v>
      </c>
      <c r="S2" s="49" t="s">
        <v>89</v>
      </c>
      <c r="T2" s="49" t="s">
        <v>90</v>
      </c>
      <c r="U2" s="49" t="s">
        <v>91</v>
      </c>
      <c r="V2" s="123" t="s">
        <v>80</v>
      </c>
      <c r="W2" s="123" t="s">
        <v>81</v>
      </c>
      <c r="X2" s="123" t="s">
        <v>82</v>
      </c>
      <c r="Y2" s="123" t="s">
        <v>83</v>
      </c>
      <c r="Z2" s="400" t="s">
        <v>84</v>
      </c>
      <c r="AA2" s="400" t="s">
        <v>85</v>
      </c>
      <c r="AB2" s="400" t="s">
        <v>86</v>
      </c>
      <c r="AC2" s="400" t="s">
        <v>87</v>
      </c>
      <c r="AD2" s="400" t="s">
        <v>88</v>
      </c>
      <c r="AE2" s="400" t="s">
        <v>89</v>
      </c>
      <c r="AF2" s="400" t="s">
        <v>987</v>
      </c>
      <c r="AG2" s="400" t="s">
        <v>90</v>
      </c>
      <c r="AH2" s="400" t="s">
        <v>90</v>
      </c>
      <c r="AI2" s="415" t="s">
        <v>883</v>
      </c>
    </row>
    <row r="3" spans="1:35" ht="96" customHeight="1" thickBot="1">
      <c r="A3" s="573" t="s">
        <v>537</v>
      </c>
      <c r="B3" s="250" t="s">
        <v>387</v>
      </c>
      <c r="C3" s="251" t="s">
        <v>538</v>
      </c>
      <c r="D3" s="72" t="s">
        <v>539</v>
      </c>
      <c r="E3" s="98" t="s">
        <v>540</v>
      </c>
      <c r="F3" s="72" t="s">
        <v>541</v>
      </c>
      <c r="G3" s="98" t="s">
        <v>193</v>
      </c>
      <c r="H3" s="252" t="s">
        <v>542</v>
      </c>
      <c r="I3" s="43"/>
      <c r="J3" s="253" t="s">
        <v>543</v>
      </c>
      <c r="K3" s="254">
        <v>43889</v>
      </c>
      <c r="L3" s="255" t="s">
        <v>544</v>
      </c>
      <c r="M3" s="256">
        <v>1</v>
      </c>
      <c r="N3" s="61" t="s">
        <v>545</v>
      </c>
      <c r="O3" s="61" t="s">
        <v>545</v>
      </c>
      <c r="P3" s="95">
        <v>1</v>
      </c>
      <c r="Q3" s="95">
        <v>1</v>
      </c>
      <c r="R3" s="95">
        <f t="shared" ref="R3:S3" si="0">+P3</f>
        <v>1</v>
      </c>
      <c r="S3" s="95">
        <f t="shared" si="0"/>
        <v>1</v>
      </c>
      <c r="T3" s="574">
        <f>+(S3+S4+S5+S6+S7+S8+S9+S10+S11+S14+S15+S20)/12</f>
        <v>0.5675</v>
      </c>
      <c r="U3" s="618">
        <f>+T3</f>
        <v>0.5675</v>
      </c>
      <c r="V3" s="257"/>
      <c r="W3" s="257"/>
      <c r="X3" s="257"/>
      <c r="Y3" s="443"/>
      <c r="Z3" s="450" t="s">
        <v>906</v>
      </c>
      <c r="AA3" s="429"/>
      <c r="AB3" s="405">
        <v>0</v>
      </c>
      <c r="AC3" s="406">
        <v>0</v>
      </c>
      <c r="AD3" s="406">
        <f t="shared" ref="AD3:AE6" si="1">+AB3+P3</f>
        <v>1</v>
      </c>
      <c r="AE3" s="406">
        <f t="shared" si="1"/>
        <v>1</v>
      </c>
      <c r="AF3" s="558">
        <f>+AVERAGE(AB3:AB23)</f>
        <v>0.43523809523809526</v>
      </c>
      <c r="AG3" s="558">
        <f>+AVERAGE(AC3:AC23)</f>
        <v>0.36380952380952386</v>
      </c>
      <c r="AH3" s="558">
        <f>+AVERAGE(AD3:AD23)</f>
        <v>0.72761904761904772</v>
      </c>
      <c r="AI3" s="558">
        <f>+AVERAGE(AE3:AE23)</f>
        <v>0.65619047619047621</v>
      </c>
    </row>
    <row r="4" spans="1:35" ht="166.15" thickBot="1">
      <c r="A4" s="553"/>
      <c r="B4" s="80">
        <v>43466</v>
      </c>
      <c r="C4" s="215" t="s">
        <v>546</v>
      </c>
      <c r="D4" s="83" t="s">
        <v>547</v>
      </c>
      <c r="E4" s="83" t="s">
        <v>548</v>
      </c>
      <c r="F4" s="84" t="s">
        <v>549</v>
      </c>
      <c r="G4" s="84" t="s">
        <v>550</v>
      </c>
      <c r="H4" s="258">
        <v>43861</v>
      </c>
      <c r="I4" s="43"/>
      <c r="J4" s="253" t="s">
        <v>551</v>
      </c>
      <c r="K4" s="259">
        <v>43854</v>
      </c>
      <c r="L4" s="260" t="s">
        <v>263</v>
      </c>
      <c r="M4" s="222">
        <v>1</v>
      </c>
      <c r="N4" s="61" t="s">
        <v>552</v>
      </c>
      <c r="O4" s="61" t="s">
        <v>552</v>
      </c>
      <c r="P4" s="95">
        <v>1</v>
      </c>
      <c r="Q4" s="95">
        <v>1</v>
      </c>
      <c r="R4" s="95">
        <f t="shared" ref="R4:S4" si="2">+P4</f>
        <v>1</v>
      </c>
      <c r="S4" s="95">
        <f t="shared" si="2"/>
        <v>1</v>
      </c>
      <c r="T4" s="556"/>
      <c r="U4" s="619"/>
      <c r="V4" s="70" t="s">
        <v>553</v>
      </c>
      <c r="W4" s="261" t="s">
        <v>554</v>
      </c>
      <c r="X4" s="155" t="s">
        <v>263</v>
      </c>
      <c r="Y4" s="399">
        <v>1</v>
      </c>
      <c r="Z4" s="450" t="s">
        <v>906</v>
      </c>
      <c r="AA4" s="429"/>
      <c r="AB4" s="405">
        <v>0</v>
      </c>
      <c r="AC4" s="406">
        <v>0</v>
      </c>
      <c r="AD4" s="406">
        <f t="shared" si="1"/>
        <v>1</v>
      </c>
      <c r="AE4" s="406">
        <f t="shared" si="1"/>
        <v>1</v>
      </c>
      <c r="AF4" s="559"/>
      <c r="AG4" s="559"/>
      <c r="AH4" s="559"/>
      <c r="AI4" s="559"/>
    </row>
    <row r="5" spans="1:35" ht="153.4" thickBot="1">
      <c r="A5" s="553"/>
      <c r="B5" s="80">
        <v>43497</v>
      </c>
      <c r="C5" s="215" t="s">
        <v>555</v>
      </c>
      <c r="D5" s="84" t="s">
        <v>556</v>
      </c>
      <c r="E5" s="83" t="s">
        <v>548</v>
      </c>
      <c r="F5" s="83" t="s">
        <v>557</v>
      </c>
      <c r="G5" s="84" t="s">
        <v>550</v>
      </c>
      <c r="H5" s="102" t="s">
        <v>558</v>
      </c>
      <c r="I5" s="43"/>
      <c r="J5" s="252"/>
      <c r="K5" s="252"/>
      <c r="L5" s="252"/>
      <c r="M5" s="262"/>
      <c r="N5" s="75" t="s">
        <v>559</v>
      </c>
      <c r="O5" s="61" t="s">
        <v>560</v>
      </c>
      <c r="P5" s="95">
        <v>0.33</v>
      </c>
      <c r="Q5" s="95">
        <v>0.33</v>
      </c>
      <c r="R5" s="95">
        <f t="shared" ref="R5:S5" si="3">+P5</f>
        <v>0.33</v>
      </c>
      <c r="S5" s="95">
        <f t="shared" si="3"/>
        <v>0.33</v>
      </c>
      <c r="T5" s="556"/>
      <c r="U5" s="619"/>
      <c r="V5" s="261" t="s">
        <v>561</v>
      </c>
      <c r="W5" s="261" t="s">
        <v>562</v>
      </c>
      <c r="X5" s="155" t="s">
        <v>263</v>
      </c>
      <c r="Y5" s="399">
        <v>1</v>
      </c>
      <c r="Z5" s="403" t="s">
        <v>907</v>
      </c>
      <c r="AA5" s="402" t="s">
        <v>908</v>
      </c>
      <c r="AB5" s="405">
        <v>0.33</v>
      </c>
      <c r="AC5" s="406">
        <v>0.33</v>
      </c>
      <c r="AD5" s="406">
        <f t="shared" si="1"/>
        <v>0.66</v>
      </c>
      <c r="AE5" s="406">
        <f t="shared" si="1"/>
        <v>0.66</v>
      </c>
      <c r="AF5" s="559"/>
      <c r="AG5" s="559"/>
      <c r="AH5" s="559"/>
      <c r="AI5" s="559"/>
    </row>
    <row r="6" spans="1:35" ht="153.4" thickBot="1">
      <c r="A6" s="553"/>
      <c r="B6" s="80">
        <v>43525</v>
      </c>
      <c r="C6" s="215" t="s">
        <v>563</v>
      </c>
      <c r="D6" s="84" t="s">
        <v>564</v>
      </c>
      <c r="E6" s="83" t="s">
        <v>548</v>
      </c>
      <c r="F6" s="84" t="s">
        <v>565</v>
      </c>
      <c r="G6" s="84" t="s">
        <v>550</v>
      </c>
      <c r="H6" s="102" t="s">
        <v>566</v>
      </c>
      <c r="I6" s="43"/>
      <c r="J6" s="263" t="s">
        <v>567</v>
      </c>
      <c r="K6" s="264">
        <v>43891</v>
      </c>
      <c r="L6" s="260" t="s">
        <v>568</v>
      </c>
      <c r="M6" s="256">
        <v>1</v>
      </c>
      <c r="N6" s="106" t="s">
        <v>569</v>
      </c>
      <c r="O6" s="106" t="s">
        <v>569</v>
      </c>
      <c r="P6" s="265">
        <v>0.33</v>
      </c>
      <c r="Q6" s="265">
        <v>0.33</v>
      </c>
      <c r="R6" s="95">
        <f t="shared" ref="R6:S6" si="4">+P6</f>
        <v>0.33</v>
      </c>
      <c r="S6" s="95">
        <f t="shared" si="4"/>
        <v>0.33</v>
      </c>
      <c r="T6" s="556"/>
      <c r="U6" s="619"/>
      <c r="V6" s="266" t="s">
        <v>570</v>
      </c>
      <c r="W6" s="261" t="s">
        <v>571</v>
      </c>
      <c r="X6" s="442" t="s">
        <v>568</v>
      </c>
      <c r="Y6" s="444">
        <v>1</v>
      </c>
      <c r="Z6" s="450" t="s">
        <v>909</v>
      </c>
      <c r="AA6" s="429"/>
      <c r="AB6" s="405">
        <v>0.33</v>
      </c>
      <c r="AC6" s="451">
        <v>0.33</v>
      </c>
      <c r="AD6" s="406">
        <f t="shared" si="1"/>
        <v>0.66</v>
      </c>
      <c r="AE6" s="406">
        <f t="shared" si="1"/>
        <v>0.66</v>
      </c>
      <c r="AF6" s="559"/>
      <c r="AG6" s="559"/>
      <c r="AH6" s="559"/>
      <c r="AI6" s="559"/>
    </row>
    <row r="7" spans="1:35" ht="166.15" thickBot="1">
      <c r="A7" s="553"/>
      <c r="B7" s="80">
        <v>43556</v>
      </c>
      <c r="C7" s="215" t="s">
        <v>572</v>
      </c>
      <c r="D7" s="84" t="s">
        <v>573</v>
      </c>
      <c r="E7" s="83" t="s">
        <v>548</v>
      </c>
      <c r="F7" s="84" t="s">
        <v>574</v>
      </c>
      <c r="G7" s="83" t="s">
        <v>550</v>
      </c>
      <c r="H7" s="224" t="s">
        <v>575</v>
      </c>
      <c r="I7" s="43"/>
      <c r="J7" s="253" t="s">
        <v>576</v>
      </c>
      <c r="K7" s="264">
        <v>43891</v>
      </c>
      <c r="L7" s="260" t="s">
        <v>577</v>
      </c>
      <c r="M7" s="222">
        <v>1</v>
      </c>
      <c r="N7" s="61" t="s">
        <v>578</v>
      </c>
      <c r="O7" s="61" t="s">
        <v>578</v>
      </c>
      <c r="P7" s="95">
        <v>1</v>
      </c>
      <c r="Q7" s="95">
        <v>1</v>
      </c>
      <c r="R7" s="95">
        <f t="shared" ref="R7:S7" si="5">+P7</f>
        <v>1</v>
      </c>
      <c r="S7" s="95">
        <f t="shared" si="5"/>
        <v>1</v>
      </c>
      <c r="T7" s="556"/>
      <c r="U7" s="619"/>
      <c r="V7" s="70" t="s">
        <v>579</v>
      </c>
      <c r="W7" s="267" t="s">
        <v>580</v>
      </c>
      <c r="X7" s="155" t="s">
        <v>577</v>
      </c>
      <c r="Y7" s="399">
        <v>1</v>
      </c>
      <c r="Z7" s="450" t="s">
        <v>910</v>
      </c>
      <c r="AA7" s="429"/>
      <c r="AB7" s="405">
        <v>1</v>
      </c>
      <c r="AC7" s="406">
        <v>1</v>
      </c>
      <c r="AD7" s="406">
        <v>1</v>
      </c>
      <c r="AE7" s="406">
        <v>1</v>
      </c>
      <c r="AF7" s="559"/>
      <c r="AG7" s="559"/>
      <c r="AH7" s="559"/>
      <c r="AI7" s="559"/>
    </row>
    <row r="8" spans="1:35" ht="76.5" customHeight="1" thickBot="1">
      <c r="A8" s="553"/>
      <c r="B8" s="101">
        <v>43952</v>
      </c>
      <c r="C8" s="195" t="s">
        <v>581</v>
      </c>
      <c r="D8" s="84" t="s">
        <v>582</v>
      </c>
      <c r="E8" s="84" t="s">
        <v>583</v>
      </c>
      <c r="F8" s="84" t="s">
        <v>584</v>
      </c>
      <c r="G8" s="83" t="s">
        <v>550</v>
      </c>
      <c r="H8" s="224" t="s">
        <v>585</v>
      </c>
      <c r="I8" s="43"/>
      <c r="J8" s="268" t="s">
        <v>586</v>
      </c>
      <c r="K8" s="269" t="s">
        <v>587</v>
      </c>
      <c r="L8" s="270" t="s">
        <v>588</v>
      </c>
      <c r="M8" s="222">
        <v>1</v>
      </c>
      <c r="N8" s="75" t="s">
        <v>589</v>
      </c>
      <c r="O8" s="75" t="s">
        <v>589</v>
      </c>
      <c r="P8" s="95">
        <v>1</v>
      </c>
      <c r="Q8" s="95">
        <v>1</v>
      </c>
      <c r="R8" s="95">
        <f t="shared" ref="R8:S8" si="6">+P8</f>
        <v>1</v>
      </c>
      <c r="S8" s="95">
        <f t="shared" si="6"/>
        <v>1</v>
      </c>
      <c r="T8" s="556"/>
      <c r="U8" s="619"/>
      <c r="V8" s="271"/>
      <c r="W8" s="271"/>
      <c r="X8" s="271"/>
      <c r="Y8" s="445"/>
      <c r="Z8" s="450" t="s">
        <v>906</v>
      </c>
      <c r="AA8" s="402" t="s">
        <v>972</v>
      </c>
      <c r="AB8" s="405">
        <v>0</v>
      </c>
      <c r="AC8" s="406">
        <v>0</v>
      </c>
      <c r="AD8" s="406">
        <f t="shared" ref="AD8:AE14" si="7">+AB8+P8</f>
        <v>1</v>
      </c>
      <c r="AE8" s="406">
        <f t="shared" si="7"/>
        <v>1</v>
      </c>
      <c r="AF8" s="559"/>
      <c r="AG8" s="559"/>
      <c r="AH8" s="559"/>
      <c r="AI8" s="559"/>
    </row>
    <row r="9" spans="1:35" ht="153.4" thickBot="1">
      <c r="A9" s="553"/>
      <c r="B9" s="197" t="s">
        <v>590</v>
      </c>
      <c r="C9" s="81" t="s">
        <v>591</v>
      </c>
      <c r="D9" s="215" t="s">
        <v>592</v>
      </c>
      <c r="E9" s="84" t="s">
        <v>593</v>
      </c>
      <c r="F9" s="84" t="s">
        <v>594</v>
      </c>
      <c r="G9" s="83" t="s">
        <v>595</v>
      </c>
      <c r="H9" s="224" t="s">
        <v>596</v>
      </c>
      <c r="I9" s="43"/>
      <c r="J9" s="272" t="s">
        <v>597</v>
      </c>
      <c r="K9" s="273">
        <v>43938</v>
      </c>
      <c r="L9" s="260" t="s">
        <v>598</v>
      </c>
      <c r="M9" s="274">
        <f t="shared" ref="M9:M11" si="8">4/12</f>
        <v>0.33333333333333331</v>
      </c>
      <c r="N9" s="61" t="s">
        <v>599</v>
      </c>
      <c r="O9" s="61" t="s">
        <v>599</v>
      </c>
      <c r="P9" s="95">
        <v>0.33</v>
      </c>
      <c r="Q9" s="95">
        <v>0.33</v>
      </c>
      <c r="R9" s="95">
        <f t="shared" ref="R9:S9" si="9">+P9</f>
        <v>0.33</v>
      </c>
      <c r="S9" s="95">
        <f t="shared" si="9"/>
        <v>0.33</v>
      </c>
      <c r="T9" s="556"/>
      <c r="U9" s="619"/>
      <c r="V9" s="275" t="s">
        <v>600</v>
      </c>
      <c r="W9" s="276">
        <v>44061</v>
      </c>
      <c r="X9" s="277" t="s">
        <v>598</v>
      </c>
      <c r="Y9" s="446">
        <f t="shared" ref="Y9:Y11" si="10">8/12</f>
        <v>0.66666666666666663</v>
      </c>
      <c r="Z9" s="450" t="s">
        <v>909</v>
      </c>
      <c r="AA9" s="429"/>
      <c r="AB9" s="405">
        <v>0.33</v>
      </c>
      <c r="AC9" s="406">
        <v>0.33</v>
      </c>
      <c r="AD9" s="406">
        <f t="shared" si="7"/>
        <v>0.66</v>
      </c>
      <c r="AE9" s="406">
        <f t="shared" si="7"/>
        <v>0.66</v>
      </c>
      <c r="AF9" s="559"/>
      <c r="AG9" s="559"/>
      <c r="AH9" s="559"/>
      <c r="AI9" s="559"/>
    </row>
    <row r="10" spans="1:35" ht="153.4" thickBot="1">
      <c r="A10" s="553"/>
      <c r="B10" s="197" t="s">
        <v>601</v>
      </c>
      <c r="C10" s="215" t="s">
        <v>602</v>
      </c>
      <c r="D10" s="215" t="s">
        <v>592</v>
      </c>
      <c r="E10" s="84" t="s">
        <v>593</v>
      </c>
      <c r="F10" s="84" t="s">
        <v>594</v>
      </c>
      <c r="G10" s="84" t="s">
        <v>595</v>
      </c>
      <c r="H10" s="224" t="s">
        <v>596</v>
      </c>
      <c r="I10" s="43"/>
      <c r="J10" s="272" t="s">
        <v>603</v>
      </c>
      <c r="K10" s="273">
        <v>43938</v>
      </c>
      <c r="L10" s="278" t="s">
        <v>598</v>
      </c>
      <c r="M10" s="274">
        <f t="shared" si="8"/>
        <v>0.33333333333333331</v>
      </c>
      <c r="N10" s="61" t="s">
        <v>599</v>
      </c>
      <c r="O10" s="61" t="s">
        <v>599</v>
      </c>
      <c r="P10" s="95">
        <v>0.33</v>
      </c>
      <c r="Q10" s="95">
        <v>0.33</v>
      </c>
      <c r="R10" s="95">
        <f t="shared" ref="R10:S10" si="11">+P10</f>
        <v>0.33</v>
      </c>
      <c r="S10" s="95">
        <f t="shared" si="11"/>
        <v>0.33</v>
      </c>
      <c r="T10" s="556"/>
      <c r="U10" s="619"/>
      <c r="V10" s="275" t="s">
        <v>604</v>
      </c>
      <c r="W10" s="276">
        <v>44061</v>
      </c>
      <c r="X10" s="279" t="s">
        <v>598</v>
      </c>
      <c r="Y10" s="446">
        <f t="shared" si="10"/>
        <v>0.66666666666666663</v>
      </c>
      <c r="Z10" s="450" t="s">
        <v>909</v>
      </c>
      <c r="AA10" s="429"/>
      <c r="AB10" s="405">
        <v>0.33</v>
      </c>
      <c r="AC10" s="406">
        <v>0.33</v>
      </c>
      <c r="AD10" s="406">
        <f t="shared" si="7"/>
        <v>0.66</v>
      </c>
      <c r="AE10" s="406">
        <f t="shared" si="7"/>
        <v>0.66</v>
      </c>
      <c r="AF10" s="559"/>
      <c r="AG10" s="559"/>
      <c r="AH10" s="559"/>
      <c r="AI10" s="559"/>
    </row>
    <row r="11" spans="1:35" ht="140.65" thickBot="1">
      <c r="A11" s="553"/>
      <c r="B11" s="197" t="s">
        <v>605</v>
      </c>
      <c r="C11" s="215" t="s">
        <v>606</v>
      </c>
      <c r="D11" s="215" t="s">
        <v>592</v>
      </c>
      <c r="E11" s="84" t="s">
        <v>593</v>
      </c>
      <c r="F11" s="84" t="s">
        <v>594</v>
      </c>
      <c r="G11" s="84" t="s">
        <v>595</v>
      </c>
      <c r="H11" s="280" t="s">
        <v>607</v>
      </c>
      <c r="I11" s="43"/>
      <c r="J11" s="272" t="s">
        <v>608</v>
      </c>
      <c r="K11" s="281">
        <v>43938</v>
      </c>
      <c r="L11" s="282" t="s">
        <v>609</v>
      </c>
      <c r="M11" s="283">
        <f t="shared" si="8"/>
        <v>0.33333333333333331</v>
      </c>
      <c r="N11" s="106" t="s">
        <v>610</v>
      </c>
      <c r="O11" s="106" t="s">
        <v>610</v>
      </c>
      <c r="P11" s="95">
        <v>0.33</v>
      </c>
      <c r="Q11" s="95">
        <v>0.33</v>
      </c>
      <c r="R11" s="95">
        <f t="shared" ref="R11:S11" si="12">+P11</f>
        <v>0.33</v>
      </c>
      <c r="S11" s="95">
        <f t="shared" si="12"/>
        <v>0.33</v>
      </c>
      <c r="T11" s="556"/>
      <c r="U11" s="619"/>
      <c r="V11" s="275" t="s">
        <v>611</v>
      </c>
      <c r="W11" s="284">
        <v>44061</v>
      </c>
      <c r="X11" s="285" t="s">
        <v>609</v>
      </c>
      <c r="Y11" s="446">
        <f t="shared" si="10"/>
        <v>0.66666666666666663</v>
      </c>
      <c r="Z11" s="450" t="s">
        <v>909</v>
      </c>
      <c r="AA11" s="429"/>
      <c r="AB11" s="405">
        <v>0.33</v>
      </c>
      <c r="AC11" s="406">
        <v>0.33</v>
      </c>
      <c r="AD11" s="406">
        <f t="shared" si="7"/>
        <v>0.66</v>
      </c>
      <c r="AE11" s="406">
        <f t="shared" si="7"/>
        <v>0.66</v>
      </c>
      <c r="AF11" s="559"/>
      <c r="AG11" s="559"/>
      <c r="AH11" s="559"/>
      <c r="AI11" s="559"/>
    </row>
    <row r="12" spans="1:35" ht="144.75" customHeight="1" thickBot="1">
      <c r="A12" s="553"/>
      <c r="B12" s="190">
        <v>44105</v>
      </c>
      <c r="C12" s="215" t="s">
        <v>612</v>
      </c>
      <c r="D12" s="215" t="s">
        <v>613</v>
      </c>
      <c r="E12" s="84" t="s">
        <v>593</v>
      </c>
      <c r="F12" s="84" t="s">
        <v>614</v>
      </c>
      <c r="G12" s="84" t="s">
        <v>595</v>
      </c>
      <c r="H12" s="280" t="s">
        <v>615</v>
      </c>
      <c r="I12" s="43"/>
      <c r="J12" s="286" t="s">
        <v>616</v>
      </c>
      <c r="K12" s="281">
        <v>43938</v>
      </c>
      <c r="L12" s="287" t="s">
        <v>617</v>
      </c>
      <c r="M12" s="283">
        <f>1/4</f>
        <v>0.25</v>
      </c>
      <c r="N12" s="61" t="s">
        <v>618</v>
      </c>
      <c r="O12" s="61" t="s">
        <v>618</v>
      </c>
      <c r="P12" s="432">
        <v>0.33</v>
      </c>
      <c r="Q12" s="432">
        <v>0.33</v>
      </c>
      <c r="R12" s="95">
        <f t="shared" ref="R12:S12" si="13">+P12</f>
        <v>0.33</v>
      </c>
      <c r="S12" s="95">
        <f t="shared" si="13"/>
        <v>0.33</v>
      </c>
      <c r="T12" s="556"/>
      <c r="U12" s="619"/>
      <c r="V12" s="288" t="s">
        <v>619</v>
      </c>
      <c r="W12" s="284">
        <v>44061</v>
      </c>
      <c r="X12" s="289" t="s">
        <v>617</v>
      </c>
      <c r="Y12" s="446">
        <f>3/4</f>
        <v>0.75</v>
      </c>
      <c r="Z12" s="450" t="s">
        <v>909</v>
      </c>
      <c r="AA12" s="429"/>
      <c r="AB12" s="405">
        <v>0.33</v>
      </c>
      <c r="AC12" s="406">
        <v>0.33</v>
      </c>
      <c r="AD12" s="406">
        <f t="shared" si="7"/>
        <v>0.66</v>
      </c>
      <c r="AE12" s="406">
        <f t="shared" si="7"/>
        <v>0.66</v>
      </c>
      <c r="AF12" s="559"/>
      <c r="AG12" s="559"/>
      <c r="AH12" s="559"/>
      <c r="AI12" s="559"/>
    </row>
    <row r="13" spans="1:35" ht="64.5" customHeight="1" thickBot="1">
      <c r="A13" s="553"/>
      <c r="B13" s="84" t="s">
        <v>620</v>
      </c>
      <c r="C13" s="215" t="s">
        <v>621</v>
      </c>
      <c r="D13" s="195" t="s">
        <v>622</v>
      </c>
      <c r="E13" s="83" t="s">
        <v>623</v>
      </c>
      <c r="F13" s="83" t="s">
        <v>624</v>
      </c>
      <c r="G13" s="83" t="s">
        <v>97</v>
      </c>
      <c r="H13" s="258">
        <v>44196</v>
      </c>
      <c r="I13" s="43"/>
      <c r="J13" s="253" t="s">
        <v>625</v>
      </c>
      <c r="K13" s="252"/>
      <c r="L13" s="252"/>
      <c r="M13" s="262"/>
      <c r="N13" s="233" t="s">
        <v>228</v>
      </c>
      <c r="O13" s="233" t="s">
        <v>228</v>
      </c>
      <c r="P13" s="432">
        <v>0</v>
      </c>
      <c r="Q13" s="432">
        <v>0</v>
      </c>
      <c r="R13" s="95">
        <f t="shared" ref="R13:S13" si="14">+P13</f>
        <v>0</v>
      </c>
      <c r="S13" s="95">
        <f t="shared" si="14"/>
        <v>0</v>
      </c>
      <c r="T13" s="556"/>
      <c r="U13" s="619"/>
      <c r="V13" s="324" t="s">
        <v>912</v>
      </c>
      <c r="W13" s="217"/>
      <c r="X13" s="452" t="s">
        <v>911</v>
      </c>
      <c r="Y13" s="453">
        <v>1</v>
      </c>
      <c r="Z13" s="450" t="s">
        <v>909</v>
      </c>
      <c r="AA13" s="429"/>
      <c r="AB13" s="405">
        <v>1</v>
      </c>
      <c r="AC13" s="406">
        <v>1</v>
      </c>
      <c r="AD13" s="406">
        <f t="shared" si="7"/>
        <v>1</v>
      </c>
      <c r="AE13" s="406">
        <f t="shared" si="7"/>
        <v>1</v>
      </c>
      <c r="AF13" s="559"/>
      <c r="AG13" s="559"/>
      <c r="AH13" s="559"/>
      <c r="AI13" s="559"/>
    </row>
    <row r="14" spans="1:35" ht="140.65" thickBot="1">
      <c r="A14" s="553"/>
      <c r="B14" s="83" t="s">
        <v>626</v>
      </c>
      <c r="C14" s="215" t="s">
        <v>627</v>
      </c>
      <c r="D14" s="195" t="s">
        <v>628</v>
      </c>
      <c r="E14" s="83" t="s">
        <v>623</v>
      </c>
      <c r="F14" s="83" t="s">
        <v>629</v>
      </c>
      <c r="G14" s="290" t="s">
        <v>97</v>
      </c>
      <c r="H14" s="102" t="s">
        <v>630</v>
      </c>
      <c r="I14" s="43"/>
      <c r="J14" s="61" t="s">
        <v>631</v>
      </c>
      <c r="K14" s="252"/>
      <c r="L14" s="252"/>
      <c r="M14" s="262"/>
      <c r="N14" s="61" t="s">
        <v>631</v>
      </c>
      <c r="O14" s="61" t="s">
        <v>631</v>
      </c>
      <c r="P14" s="95">
        <v>0.5</v>
      </c>
      <c r="Q14" s="95">
        <v>0.5</v>
      </c>
      <c r="R14" s="95">
        <f t="shared" ref="R14:S14" si="15">+P14</f>
        <v>0.5</v>
      </c>
      <c r="S14" s="95">
        <f t="shared" si="15"/>
        <v>0.5</v>
      </c>
      <c r="T14" s="556"/>
      <c r="U14" s="619"/>
      <c r="V14" s="217"/>
      <c r="W14" s="217"/>
      <c r="X14" s="454" t="s">
        <v>913</v>
      </c>
      <c r="Y14" s="427"/>
      <c r="Z14" s="483" t="s">
        <v>973</v>
      </c>
      <c r="AA14" s="483" t="s">
        <v>974</v>
      </c>
      <c r="AB14" s="484">
        <v>0.5</v>
      </c>
      <c r="AC14" s="485">
        <v>0</v>
      </c>
      <c r="AD14" s="485">
        <f t="shared" si="7"/>
        <v>1</v>
      </c>
      <c r="AE14" s="485">
        <f t="shared" si="7"/>
        <v>0.5</v>
      </c>
      <c r="AF14" s="559"/>
      <c r="AG14" s="559"/>
      <c r="AH14" s="559"/>
      <c r="AI14" s="559"/>
    </row>
    <row r="15" spans="1:35" ht="162" customHeight="1" thickBot="1">
      <c r="A15" s="553"/>
      <c r="B15" s="84" t="s">
        <v>632</v>
      </c>
      <c r="C15" s="81" t="s">
        <v>633</v>
      </c>
      <c r="D15" s="81" t="s">
        <v>634</v>
      </c>
      <c r="E15" s="83" t="s">
        <v>635</v>
      </c>
      <c r="F15" s="84" t="s">
        <v>636</v>
      </c>
      <c r="G15" s="83" t="s">
        <v>637</v>
      </c>
      <c r="H15" s="102" t="s">
        <v>638</v>
      </c>
      <c r="I15" s="43"/>
      <c r="J15" s="291" t="s">
        <v>639</v>
      </c>
      <c r="K15" s="99" t="s">
        <v>640</v>
      </c>
      <c r="L15" s="99" t="s">
        <v>641</v>
      </c>
      <c r="M15" s="222">
        <v>1</v>
      </c>
      <c r="N15" s="61" t="s">
        <v>642</v>
      </c>
      <c r="O15" s="61" t="s">
        <v>642</v>
      </c>
      <c r="P15" s="95">
        <v>0.33</v>
      </c>
      <c r="Q15" s="95">
        <v>0.33</v>
      </c>
      <c r="R15" s="95">
        <f t="shared" ref="R15:S15" si="16">+P15</f>
        <v>0.33</v>
      </c>
      <c r="S15" s="95">
        <f t="shared" si="16"/>
        <v>0.33</v>
      </c>
      <c r="T15" s="556"/>
      <c r="U15" s="619"/>
      <c r="V15" s="194" t="s">
        <v>331</v>
      </c>
      <c r="W15" s="292" t="s">
        <v>332</v>
      </c>
      <c r="X15" s="455" t="s">
        <v>333</v>
      </c>
      <c r="Y15" s="427"/>
      <c r="Z15" s="403" t="s">
        <v>914</v>
      </c>
      <c r="AA15" s="403" t="s">
        <v>975</v>
      </c>
      <c r="AB15" s="405">
        <v>0.33</v>
      </c>
      <c r="AC15" s="406">
        <v>0.33</v>
      </c>
      <c r="AD15" s="406">
        <f t="shared" ref="AD15:AD35" si="17">+AB15+P15</f>
        <v>0.66</v>
      </c>
      <c r="AE15" s="406">
        <f t="shared" ref="AE15:AE35" si="18">+AC15+Q15</f>
        <v>0.66</v>
      </c>
      <c r="AF15" s="559"/>
      <c r="AG15" s="559"/>
      <c r="AH15" s="559"/>
      <c r="AI15" s="559"/>
    </row>
    <row r="16" spans="1:35" ht="163.9" customHeight="1" thickBot="1">
      <c r="A16" s="553"/>
      <c r="B16" s="84" t="s">
        <v>643</v>
      </c>
      <c r="C16" s="293" t="s">
        <v>644</v>
      </c>
      <c r="D16" s="215" t="s">
        <v>645</v>
      </c>
      <c r="E16" s="197" t="s">
        <v>336</v>
      </c>
      <c r="F16" s="84" t="s">
        <v>646</v>
      </c>
      <c r="G16" s="84" t="s">
        <v>647</v>
      </c>
      <c r="H16" s="294" t="s">
        <v>648</v>
      </c>
      <c r="I16" s="43"/>
      <c r="J16" s="252"/>
      <c r="K16" s="252"/>
      <c r="L16" s="252"/>
      <c r="M16" s="295"/>
      <c r="N16" s="106" t="s">
        <v>228</v>
      </c>
      <c r="O16" s="106" t="s">
        <v>649</v>
      </c>
      <c r="P16" s="456">
        <v>0</v>
      </c>
      <c r="Q16" s="456">
        <v>0</v>
      </c>
      <c r="R16" s="95">
        <f t="shared" ref="R16:S16" si="19">+P16</f>
        <v>0</v>
      </c>
      <c r="S16" s="95">
        <f t="shared" si="19"/>
        <v>0</v>
      </c>
      <c r="T16" s="556"/>
      <c r="U16" s="619"/>
      <c r="V16" s="296" t="s">
        <v>650</v>
      </c>
      <c r="W16" s="296" t="s">
        <v>651</v>
      </c>
      <c r="X16" s="296" t="s">
        <v>652</v>
      </c>
      <c r="Y16" s="447">
        <v>0.66</v>
      </c>
      <c r="Z16" s="403" t="s">
        <v>976</v>
      </c>
      <c r="AA16" s="403" t="s">
        <v>977</v>
      </c>
      <c r="AB16" s="405">
        <v>1</v>
      </c>
      <c r="AC16" s="406">
        <v>1</v>
      </c>
      <c r="AD16" s="406">
        <f t="shared" si="17"/>
        <v>1</v>
      </c>
      <c r="AE16" s="406">
        <f t="shared" si="18"/>
        <v>1</v>
      </c>
      <c r="AF16" s="559"/>
      <c r="AG16" s="559"/>
      <c r="AH16" s="559"/>
      <c r="AI16" s="559"/>
    </row>
    <row r="17" spans="1:35" ht="93.75" customHeight="1" thickBot="1">
      <c r="A17" s="553"/>
      <c r="B17" s="84" t="s">
        <v>653</v>
      </c>
      <c r="C17" s="215" t="s">
        <v>654</v>
      </c>
      <c r="D17" s="215" t="s">
        <v>655</v>
      </c>
      <c r="E17" s="197" t="s">
        <v>336</v>
      </c>
      <c r="F17" s="196" t="s">
        <v>656</v>
      </c>
      <c r="G17" s="84" t="s">
        <v>647</v>
      </c>
      <c r="H17" s="224" t="s">
        <v>657</v>
      </c>
      <c r="I17" s="43"/>
      <c r="J17" s="252"/>
      <c r="K17" s="252"/>
      <c r="L17" s="252"/>
      <c r="M17" s="262"/>
      <c r="N17" s="106" t="s">
        <v>228</v>
      </c>
      <c r="O17" s="106" t="s">
        <v>649</v>
      </c>
      <c r="P17" s="456">
        <v>0</v>
      </c>
      <c r="Q17" s="456">
        <v>0</v>
      </c>
      <c r="R17" s="95">
        <f t="shared" ref="R17:S17" si="20">+P17</f>
        <v>0</v>
      </c>
      <c r="S17" s="95">
        <f t="shared" si="20"/>
        <v>0</v>
      </c>
      <c r="T17" s="556"/>
      <c r="U17" s="619"/>
      <c r="V17" s="296" t="s">
        <v>658</v>
      </c>
      <c r="W17" s="296" t="s">
        <v>659</v>
      </c>
      <c r="X17" s="296" t="s">
        <v>652</v>
      </c>
      <c r="Y17" s="447">
        <v>0.66</v>
      </c>
      <c r="Z17" s="403" t="s">
        <v>976</v>
      </c>
      <c r="AA17" s="403"/>
      <c r="AB17" s="405">
        <v>1</v>
      </c>
      <c r="AC17" s="406">
        <v>1</v>
      </c>
      <c r="AD17" s="406">
        <f t="shared" si="17"/>
        <v>1</v>
      </c>
      <c r="AE17" s="406">
        <f t="shared" si="18"/>
        <v>1</v>
      </c>
      <c r="AF17" s="559"/>
      <c r="AG17" s="559"/>
      <c r="AH17" s="559"/>
      <c r="AI17" s="559"/>
    </row>
    <row r="18" spans="1:35" ht="118.15" customHeight="1" thickBot="1">
      <c r="A18" s="553"/>
      <c r="B18" s="84" t="s">
        <v>660</v>
      </c>
      <c r="C18" s="215" t="s">
        <v>661</v>
      </c>
      <c r="D18" s="215" t="s">
        <v>662</v>
      </c>
      <c r="E18" s="197" t="s">
        <v>336</v>
      </c>
      <c r="F18" s="84" t="s">
        <v>663</v>
      </c>
      <c r="G18" s="84" t="s">
        <v>647</v>
      </c>
      <c r="H18" s="224" t="s">
        <v>657</v>
      </c>
      <c r="I18" s="43"/>
      <c r="J18" s="252"/>
      <c r="K18" s="252"/>
      <c r="L18" s="252"/>
      <c r="M18" s="262"/>
      <c r="N18" s="106" t="s">
        <v>228</v>
      </c>
      <c r="O18" s="106" t="s">
        <v>649</v>
      </c>
      <c r="P18" s="456">
        <v>0</v>
      </c>
      <c r="Q18" s="456">
        <v>0</v>
      </c>
      <c r="R18" s="95">
        <f t="shared" ref="R18:S18" si="21">+P18</f>
        <v>0</v>
      </c>
      <c r="S18" s="95">
        <f t="shared" si="21"/>
        <v>0</v>
      </c>
      <c r="T18" s="556"/>
      <c r="U18" s="619"/>
      <c r="V18" s="296" t="s">
        <v>664</v>
      </c>
      <c r="W18" s="296" t="s">
        <v>659</v>
      </c>
      <c r="X18" s="296" t="s">
        <v>652</v>
      </c>
      <c r="Y18" s="447">
        <v>0.66</v>
      </c>
      <c r="Z18" s="403" t="s">
        <v>976</v>
      </c>
      <c r="AA18" s="403"/>
      <c r="AB18" s="405">
        <v>1</v>
      </c>
      <c r="AC18" s="406">
        <v>1</v>
      </c>
      <c r="AD18" s="406">
        <f t="shared" si="17"/>
        <v>1</v>
      </c>
      <c r="AE18" s="406">
        <f t="shared" si="18"/>
        <v>1</v>
      </c>
      <c r="AF18" s="559"/>
      <c r="AG18" s="559"/>
      <c r="AH18" s="559"/>
      <c r="AI18" s="559"/>
    </row>
    <row r="19" spans="1:35" ht="71.25" customHeight="1" thickBot="1">
      <c r="A19" s="553"/>
      <c r="B19" s="84" t="s">
        <v>665</v>
      </c>
      <c r="C19" s="215" t="s">
        <v>666</v>
      </c>
      <c r="D19" s="215" t="s">
        <v>667</v>
      </c>
      <c r="E19" s="197" t="s">
        <v>336</v>
      </c>
      <c r="F19" s="84" t="s">
        <v>668</v>
      </c>
      <c r="G19" s="84" t="s">
        <v>647</v>
      </c>
      <c r="H19" s="258">
        <v>44193</v>
      </c>
      <c r="I19" s="43"/>
      <c r="J19" s="252"/>
      <c r="K19" s="252"/>
      <c r="L19" s="252"/>
      <c r="M19" s="262"/>
      <c r="N19" s="106" t="s">
        <v>228</v>
      </c>
      <c r="O19" s="106" t="s">
        <v>228</v>
      </c>
      <c r="P19" s="456">
        <v>0</v>
      </c>
      <c r="Q19" s="456">
        <v>0</v>
      </c>
      <c r="R19" s="95">
        <f t="shared" ref="R19:S19" si="22">+P19</f>
        <v>0</v>
      </c>
      <c r="S19" s="95">
        <f t="shared" si="22"/>
        <v>0</v>
      </c>
      <c r="T19" s="556"/>
      <c r="U19" s="619"/>
      <c r="V19" s="296" t="s">
        <v>669</v>
      </c>
      <c r="W19" s="296" t="s">
        <v>228</v>
      </c>
      <c r="X19" s="296" t="s">
        <v>228</v>
      </c>
      <c r="Y19" s="447">
        <v>0</v>
      </c>
      <c r="Z19" s="450" t="s">
        <v>915</v>
      </c>
      <c r="AA19" s="429"/>
      <c r="AB19" s="405">
        <v>0</v>
      </c>
      <c r="AC19" s="406">
        <v>0</v>
      </c>
      <c r="AD19" s="406">
        <f t="shared" si="17"/>
        <v>0</v>
      </c>
      <c r="AE19" s="406">
        <f t="shared" si="18"/>
        <v>0</v>
      </c>
      <c r="AF19" s="559"/>
      <c r="AG19" s="559"/>
      <c r="AH19" s="559"/>
      <c r="AI19" s="559"/>
    </row>
    <row r="20" spans="1:35" ht="400.5" customHeight="1" thickBot="1">
      <c r="A20" s="553"/>
      <c r="B20" s="197" t="s">
        <v>670</v>
      </c>
      <c r="C20" s="297" t="s">
        <v>671</v>
      </c>
      <c r="D20" s="297" t="s">
        <v>672</v>
      </c>
      <c r="E20" s="81" t="s">
        <v>673</v>
      </c>
      <c r="F20" s="83" t="s">
        <v>674</v>
      </c>
      <c r="G20" s="83" t="s">
        <v>675</v>
      </c>
      <c r="H20" s="102" t="s">
        <v>272</v>
      </c>
      <c r="I20" s="43"/>
      <c r="J20" s="298" t="s">
        <v>676</v>
      </c>
      <c r="K20" s="299">
        <v>43936</v>
      </c>
      <c r="L20" s="300" t="s">
        <v>677</v>
      </c>
      <c r="M20" s="301">
        <v>0.7</v>
      </c>
      <c r="N20" s="106" t="s">
        <v>678</v>
      </c>
      <c r="O20" s="106" t="s">
        <v>679</v>
      </c>
      <c r="P20" s="95">
        <v>0.33</v>
      </c>
      <c r="Q20" s="95">
        <v>0.33</v>
      </c>
      <c r="R20" s="95">
        <f t="shared" ref="R20:S20" si="23">+P20</f>
        <v>0.33</v>
      </c>
      <c r="S20" s="95">
        <f t="shared" si="23"/>
        <v>0.33</v>
      </c>
      <c r="T20" s="556"/>
      <c r="U20" s="619"/>
      <c r="V20" s="302" t="s">
        <v>680</v>
      </c>
      <c r="W20" s="303" t="s">
        <v>681</v>
      </c>
      <c r="X20" s="298" t="s">
        <v>682</v>
      </c>
      <c r="Y20" s="448">
        <v>1</v>
      </c>
      <c r="Z20" s="450" t="s">
        <v>916</v>
      </c>
      <c r="AA20" s="450" t="s">
        <v>978</v>
      </c>
      <c r="AB20" s="405">
        <v>0.33</v>
      </c>
      <c r="AC20" s="406">
        <v>0.33</v>
      </c>
      <c r="AD20" s="406">
        <f t="shared" si="17"/>
        <v>0.66</v>
      </c>
      <c r="AE20" s="406">
        <f t="shared" si="18"/>
        <v>0.66</v>
      </c>
      <c r="AF20" s="559"/>
      <c r="AG20" s="559"/>
      <c r="AH20" s="559"/>
      <c r="AI20" s="559"/>
    </row>
    <row r="21" spans="1:35" ht="102" customHeight="1" thickBot="1">
      <c r="A21" s="553"/>
      <c r="B21" s="84" t="s">
        <v>683</v>
      </c>
      <c r="C21" s="195" t="s">
        <v>684</v>
      </c>
      <c r="D21" s="215" t="s">
        <v>685</v>
      </c>
      <c r="E21" s="215" t="s">
        <v>304</v>
      </c>
      <c r="F21" s="215" t="s">
        <v>686</v>
      </c>
      <c r="G21" s="84" t="s">
        <v>647</v>
      </c>
      <c r="H21" s="224" t="s">
        <v>687</v>
      </c>
      <c r="I21" s="43"/>
      <c r="J21" s="252">
        <v>1</v>
      </c>
      <c r="K21" s="252"/>
      <c r="L21" s="252"/>
      <c r="M21" s="262"/>
      <c r="N21" s="233" t="s">
        <v>228</v>
      </c>
      <c r="O21" s="233" t="s">
        <v>228</v>
      </c>
      <c r="P21" s="432">
        <v>0</v>
      </c>
      <c r="Q21" s="432">
        <v>0</v>
      </c>
      <c r="R21" s="95">
        <f t="shared" ref="R21:S21" si="24">+P21</f>
        <v>0</v>
      </c>
      <c r="S21" s="95">
        <f t="shared" si="24"/>
        <v>0</v>
      </c>
      <c r="T21" s="556"/>
      <c r="U21" s="619"/>
      <c r="V21" s="217"/>
      <c r="W21" s="217"/>
      <c r="X21" s="217"/>
      <c r="Y21" s="427"/>
      <c r="Z21" s="402" t="s">
        <v>979</v>
      </c>
      <c r="AA21" s="450" t="s">
        <v>917</v>
      </c>
      <c r="AB21" s="405">
        <v>0.5</v>
      </c>
      <c r="AC21" s="406">
        <v>0</v>
      </c>
      <c r="AD21" s="406">
        <f t="shared" si="17"/>
        <v>0.5</v>
      </c>
      <c r="AE21" s="406">
        <f t="shared" si="18"/>
        <v>0</v>
      </c>
      <c r="AF21" s="559"/>
      <c r="AG21" s="559"/>
      <c r="AH21" s="559"/>
      <c r="AI21" s="559"/>
    </row>
    <row r="22" spans="1:35" ht="90" customHeight="1" thickBot="1">
      <c r="A22" s="553"/>
      <c r="B22" s="84" t="s">
        <v>688</v>
      </c>
      <c r="C22" s="215" t="s">
        <v>689</v>
      </c>
      <c r="D22" s="215" t="s">
        <v>690</v>
      </c>
      <c r="E22" s="215" t="s">
        <v>304</v>
      </c>
      <c r="F22" s="215" t="s">
        <v>686</v>
      </c>
      <c r="G22" s="84" t="s">
        <v>691</v>
      </c>
      <c r="H22" s="304" t="s">
        <v>687</v>
      </c>
      <c r="I22" s="43"/>
      <c r="J22" s="252"/>
      <c r="K22" s="252"/>
      <c r="L22" s="252"/>
      <c r="M22" s="262"/>
      <c r="N22" s="233" t="s">
        <v>228</v>
      </c>
      <c r="O22" s="233" t="s">
        <v>228</v>
      </c>
      <c r="P22" s="432">
        <v>0</v>
      </c>
      <c r="Q22" s="432">
        <v>0</v>
      </c>
      <c r="R22" s="95">
        <f t="shared" ref="R22:S22" si="25">+P22</f>
        <v>0</v>
      </c>
      <c r="S22" s="95">
        <f t="shared" si="25"/>
        <v>0</v>
      </c>
      <c r="T22" s="556"/>
      <c r="U22" s="619"/>
      <c r="V22" s="217"/>
      <c r="W22" s="217"/>
      <c r="X22" s="217"/>
      <c r="Y22" s="427"/>
      <c r="Z22" s="402" t="s">
        <v>979</v>
      </c>
      <c r="AA22" s="450" t="s">
        <v>917</v>
      </c>
      <c r="AB22" s="405">
        <v>0.5</v>
      </c>
      <c r="AC22" s="406">
        <v>0</v>
      </c>
      <c r="AD22" s="406">
        <f t="shared" si="17"/>
        <v>0.5</v>
      </c>
      <c r="AE22" s="406">
        <f t="shared" si="18"/>
        <v>0</v>
      </c>
      <c r="AF22" s="559"/>
      <c r="AG22" s="559"/>
      <c r="AH22" s="559"/>
      <c r="AI22" s="559"/>
    </row>
    <row r="23" spans="1:35" ht="166.5" customHeight="1" thickBot="1">
      <c r="A23" s="554"/>
      <c r="B23" s="89" t="s">
        <v>692</v>
      </c>
      <c r="C23" s="182" t="s">
        <v>693</v>
      </c>
      <c r="D23" s="182" t="s">
        <v>694</v>
      </c>
      <c r="E23" s="88" t="s">
        <v>695</v>
      </c>
      <c r="F23" s="88" t="s">
        <v>696</v>
      </c>
      <c r="G23" s="88" t="s">
        <v>97</v>
      </c>
      <c r="H23" s="206" t="s">
        <v>697</v>
      </c>
      <c r="I23" s="43"/>
      <c r="J23" s="253" t="s">
        <v>698</v>
      </c>
      <c r="K23" s="252" t="s">
        <v>463</v>
      </c>
      <c r="L23" s="252" t="s">
        <v>463</v>
      </c>
      <c r="M23" s="262" t="s">
        <v>463</v>
      </c>
      <c r="N23" s="233" t="s">
        <v>228</v>
      </c>
      <c r="O23" s="106" t="s">
        <v>699</v>
      </c>
      <c r="P23" s="432">
        <v>0</v>
      </c>
      <c r="Q23" s="432">
        <v>0</v>
      </c>
      <c r="R23" s="95">
        <f t="shared" ref="R23:S23" si="26">+P23</f>
        <v>0</v>
      </c>
      <c r="S23" s="95">
        <f t="shared" si="26"/>
        <v>0</v>
      </c>
      <c r="T23" s="557"/>
      <c r="U23" s="620"/>
      <c r="V23" s="237" t="s">
        <v>700</v>
      </c>
      <c r="W23" s="305" t="s">
        <v>701</v>
      </c>
      <c r="X23" s="237" t="s">
        <v>702</v>
      </c>
      <c r="Y23" s="427"/>
      <c r="Z23" s="450" t="s">
        <v>980</v>
      </c>
      <c r="AA23" s="106" t="s">
        <v>981</v>
      </c>
      <c r="AB23" s="405">
        <v>0</v>
      </c>
      <c r="AC23" s="406">
        <v>0</v>
      </c>
      <c r="AD23" s="406">
        <f t="shared" si="17"/>
        <v>0</v>
      </c>
      <c r="AE23" s="406">
        <f t="shared" si="18"/>
        <v>0</v>
      </c>
      <c r="AF23" s="559"/>
      <c r="AG23" s="559"/>
      <c r="AH23" s="559"/>
      <c r="AI23" s="559"/>
    </row>
    <row r="24" spans="1:35" ht="92.65" customHeight="1" thickBot="1">
      <c r="A24" s="52" t="s">
        <v>703</v>
      </c>
      <c r="B24" s="306" t="s">
        <v>401</v>
      </c>
      <c r="C24" s="54" t="s">
        <v>704</v>
      </c>
      <c r="D24" s="54" t="s">
        <v>705</v>
      </c>
      <c r="E24" s="56" t="s">
        <v>450</v>
      </c>
      <c r="F24" s="56" t="s">
        <v>706</v>
      </c>
      <c r="G24" s="113" t="s">
        <v>97</v>
      </c>
      <c r="H24" s="93" t="s">
        <v>707</v>
      </c>
      <c r="I24" s="43"/>
      <c r="J24" s="253" t="s">
        <v>708</v>
      </c>
      <c r="K24" s="281">
        <v>43951</v>
      </c>
      <c r="L24" s="260" t="s">
        <v>709</v>
      </c>
      <c r="M24" s="262" t="s">
        <v>431</v>
      </c>
      <c r="N24" s="61" t="s">
        <v>710</v>
      </c>
      <c r="O24" s="61" t="s">
        <v>710</v>
      </c>
      <c r="P24" s="95">
        <v>0.33</v>
      </c>
      <c r="Q24" s="95">
        <v>0.33</v>
      </c>
      <c r="R24" s="95">
        <f t="shared" ref="R24:S24" si="27">+P24</f>
        <v>0.33</v>
      </c>
      <c r="S24" s="95">
        <f t="shared" si="27"/>
        <v>0.33</v>
      </c>
      <c r="T24" s="95">
        <f t="shared" ref="T24:U24" si="28">+S24</f>
        <v>0.33</v>
      </c>
      <c r="U24" s="235">
        <f t="shared" si="28"/>
        <v>0.33</v>
      </c>
      <c r="V24" s="253" t="s">
        <v>707</v>
      </c>
      <c r="W24" s="253" t="s">
        <v>708</v>
      </c>
      <c r="X24" s="307">
        <v>44074</v>
      </c>
      <c r="Y24" s="449" t="s">
        <v>709</v>
      </c>
      <c r="Z24" s="402" t="s">
        <v>918</v>
      </c>
      <c r="AA24" s="429"/>
      <c r="AB24" s="405">
        <v>0.33</v>
      </c>
      <c r="AC24" s="406">
        <v>0.33</v>
      </c>
      <c r="AD24" s="406">
        <f t="shared" si="17"/>
        <v>0.66</v>
      </c>
      <c r="AE24" s="406">
        <f t="shared" si="18"/>
        <v>0.66</v>
      </c>
      <c r="AF24" s="531">
        <f>+AB24</f>
        <v>0.33</v>
      </c>
      <c r="AG24" s="531">
        <f>+AC24</f>
        <v>0.33</v>
      </c>
      <c r="AH24" s="531">
        <f>+AD24</f>
        <v>0.66</v>
      </c>
      <c r="AI24" s="531">
        <f>+AE24</f>
        <v>0.66</v>
      </c>
    </row>
    <row r="25" spans="1:35" ht="216.75" customHeight="1" thickBot="1">
      <c r="A25" s="573" t="s">
        <v>711</v>
      </c>
      <c r="B25" s="308" t="s">
        <v>477</v>
      </c>
      <c r="C25" s="309" t="s">
        <v>712</v>
      </c>
      <c r="D25" s="97" t="s">
        <v>713</v>
      </c>
      <c r="E25" s="98" t="s">
        <v>714</v>
      </c>
      <c r="F25" s="98" t="s">
        <v>715</v>
      </c>
      <c r="G25" s="98" t="s">
        <v>716</v>
      </c>
      <c r="H25" s="99" t="s">
        <v>717</v>
      </c>
      <c r="I25" s="43"/>
      <c r="J25" s="310" t="s">
        <v>718</v>
      </c>
      <c r="K25" s="281">
        <v>43951</v>
      </c>
      <c r="L25" s="252"/>
      <c r="M25" s="311">
        <v>1</v>
      </c>
      <c r="N25" s="61" t="s">
        <v>719</v>
      </c>
      <c r="O25" s="61" t="s">
        <v>720</v>
      </c>
      <c r="P25" s="95">
        <v>0</v>
      </c>
      <c r="Q25" s="95">
        <v>0</v>
      </c>
      <c r="R25" s="95">
        <f t="shared" ref="R25:S25" si="29">+P25</f>
        <v>0</v>
      </c>
      <c r="S25" s="95">
        <f t="shared" si="29"/>
        <v>0</v>
      </c>
      <c r="T25" s="574">
        <f>+(S25+S26)/2</f>
        <v>0</v>
      </c>
      <c r="U25" s="618">
        <f>+T25</f>
        <v>0</v>
      </c>
      <c r="V25" s="217"/>
      <c r="W25" s="217"/>
      <c r="X25" s="217"/>
      <c r="Y25" s="427"/>
      <c r="Z25" s="75" t="s">
        <v>982</v>
      </c>
      <c r="AA25" s="61"/>
      <c r="AB25" s="405">
        <v>0</v>
      </c>
      <c r="AC25" s="406">
        <v>0</v>
      </c>
      <c r="AD25" s="406">
        <f t="shared" si="17"/>
        <v>0</v>
      </c>
      <c r="AE25" s="406">
        <f t="shared" si="18"/>
        <v>0</v>
      </c>
      <c r="AF25" s="558">
        <f>+AVERAGE(AB25:AB31)</f>
        <v>0.2857142857142857</v>
      </c>
      <c r="AG25" s="558">
        <f>+AVERAGE(AC25:AC31)</f>
        <v>0</v>
      </c>
      <c r="AH25" s="558">
        <f>+AVERAGE(AD25:AD31)</f>
        <v>0.2857142857142857</v>
      </c>
      <c r="AI25" s="558">
        <f>+AVERAGE(AE25:AE31)</f>
        <v>0</v>
      </c>
    </row>
    <row r="26" spans="1:35" ht="121.15" thickBot="1">
      <c r="A26" s="553"/>
      <c r="B26" s="312" t="s">
        <v>721</v>
      </c>
      <c r="C26" s="215" t="s">
        <v>722</v>
      </c>
      <c r="D26" s="81" t="s">
        <v>723</v>
      </c>
      <c r="E26" s="83" t="s">
        <v>714</v>
      </c>
      <c r="F26" s="83" t="s">
        <v>715</v>
      </c>
      <c r="G26" s="83" t="s">
        <v>716</v>
      </c>
      <c r="H26" s="313">
        <v>44043</v>
      </c>
      <c r="I26" s="43"/>
      <c r="J26" s="100" t="s">
        <v>724</v>
      </c>
      <c r="K26" s="281">
        <v>43951</v>
      </c>
      <c r="L26" s="310" t="s">
        <v>725</v>
      </c>
      <c r="M26" s="314">
        <v>1</v>
      </c>
      <c r="N26" s="61" t="s">
        <v>726</v>
      </c>
      <c r="O26" s="61" t="s">
        <v>727</v>
      </c>
      <c r="P26" s="95">
        <v>0</v>
      </c>
      <c r="Q26" s="95">
        <v>0</v>
      </c>
      <c r="R26" s="95">
        <f t="shared" ref="R26:S26" si="30">+P26</f>
        <v>0</v>
      </c>
      <c r="S26" s="95">
        <f t="shared" si="30"/>
        <v>0</v>
      </c>
      <c r="T26" s="556"/>
      <c r="U26" s="619"/>
      <c r="V26" s="217"/>
      <c r="W26" s="217"/>
      <c r="X26" s="217"/>
      <c r="Y26" s="427"/>
      <c r="Z26" s="450" t="s">
        <v>919</v>
      </c>
      <c r="AA26" s="450" t="s">
        <v>920</v>
      </c>
      <c r="AB26" s="405">
        <v>1</v>
      </c>
      <c r="AC26" s="406">
        <v>0</v>
      </c>
      <c r="AD26" s="406">
        <f t="shared" si="17"/>
        <v>1</v>
      </c>
      <c r="AE26" s="406">
        <f t="shared" si="18"/>
        <v>0</v>
      </c>
      <c r="AF26" s="559"/>
      <c r="AG26" s="559"/>
      <c r="AH26" s="559"/>
      <c r="AI26" s="559"/>
    </row>
    <row r="27" spans="1:35" ht="64.5" customHeight="1" thickBot="1">
      <c r="A27" s="553"/>
      <c r="B27" s="197" t="s">
        <v>728</v>
      </c>
      <c r="C27" s="215" t="s">
        <v>729</v>
      </c>
      <c r="D27" s="81" t="s">
        <v>730</v>
      </c>
      <c r="E27" s="83" t="s">
        <v>714</v>
      </c>
      <c r="F27" s="83" t="s">
        <v>731</v>
      </c>
      <c r="G27" s="83" t="s">
        <v>732</v>
      </c>
      <c r="H27" s="102" t="s">
        <v>733</v>
      </c>
      <c r="I27" s="43"/>
      <c r="J27" s="100" t="s">
        <v>734</v>
      </c>
      <c r="K27" s="315">
        <v>44077</v>
      </c>
      <c r="L27" s="252"/>
      <c r="M27" s="314">
        <v>0</v>
      </c>
      <c r="N27" s="233" t="s">
        <v>228</v>
      </c>
      <c r="O27" s="233" t="s">
        <v>228</v>
      </c>
      <c r="P27" s="432">
        <v>0</v>
      </c>
      <c r="Q27" s="432">
        <v>0</v>
      </c>
      <c r="R27" s="95">
        <f t="shared" ref="R27:S27" si="31">+P27</f>
        <v>0</v>
      </c>
      <c r="S27" s="95">
        <f t="shared" si="31"/>
        <v>0</v>
      </c>
      <c r="T27" s="556"/>
      <c r="U27" s="619"/>
      <c r="V27" s="217"/>
      <c r="W27" s="217"/>
      <c r="X27" s="217"/>
      <c r="Y27" s="427"/>
      <c r="Z27" s="402" t="s">
        <v>921</v>
      </c>
      <c r="AA27" s="402" t="s">
        <v>922</v>
      </c>
      <c r="AB27" s="405">
        <v>0</v>
      </c>
      <c r="AC27" s="406">
        <v>0</v>
      </c>
      <c r="AD27" s="406">
        <f t="shared" si="17"/>
        <v>0</v>
      </c>
      <c r="AE27" s="406">
        <f t="shared" si="18"/>
        <v>0</v>
      </c>
      <c r="AF27" s="559"/>
      <c r="AG27" s="559"/>
      <c r="AH27" s="559"/>
      <c r="AI27" s="559"/>
    </row>
    <row r="28" spans="1:35" ht="117.75" customHeight="1" thickBot="1">
      <c r="A28" s="553"/>
      <c r="B28" s="197" t="s">
        <v>735</v>
      </c>
      <c r="C28" s="215" t="s">
        <v>736</v>
      </c>
      <c r="D28" s="81" t="s">
        <v>737</v>
      </c>
      <c r="E28" s="83" t="s">
        <v>714</v>
      </c>
      <c r="F28" s="83" t="s">
        <v>737</v>
      </c>
      <c r="G28" s="83" t="s">
        <v>732</v>
      </c>
      <c r="H28" s="102" t="s">
        <v>738</v>
      </c>
      <c r="I28" s="43"/>
      <c r="J28" s="316" t="s">
        <v>739</v>
      </c>
      <c r="K28" s="315">
        <v>44104</v>
      </c>
      <c r="L28" s="252"/>
      <c r="M28" s="314">
        <v>0</v>
      </c>
      <c r="N28" s="233" t="s">
        <v>228</v>
      </c>
      <c r="O28" s="233" t="s">
        <v>228</v>
      </c>
      <c r="P28" s="432">
        <v>0</v>
      </c>
      <c r="Q28" s="432">
        <v>0</v>
      </c>
      <c r="R28" s="95">
        <f t="shared" ref="R28:S28" si="32">+P28</f>
        <v>0</v>
      </c>
      <c r="S28" s="95">
        <f t="shared" si="32"/>
        <v>0</v>
      </c>
      <c r="T28" s="556"/>
      <c r="U28" s="619"/>
      <c r="V28" s="217"/>
      <c r="W28" s="217"/>
      <c r="X28" s="217"/>
      <c r="Y28" s="427"/>
      <c r="Z28" s="450" t="s">
        <v>923</v>
      </c>
      <c r="AA28" s="450" t="s">
        <v>920</v>
      </c>
      <c r="AB28" s="405">
        <v>1</v>
      </c>
      <c r="AC28" s="406">
        <v>0</v>
      </c>
      <c r="AD28" s="406">
        <f t="shared" si="17"/>
        <v>1</v>
      </c>
      <c r="AE28" s="406">
        <f t="shared" si="18"/>
        <v>0</v>
      </c>
      <c r="AF28" s="559"/>
      <c r="AG28" s="559"/>
      <c r="AH28" s="559"/>
      <c r="AI28" s="559"/>
    </row>
    <row r="29" spans="1:35" ht="124.15" customHeight="1" thickBot="1">
      <c r="A29" s="553"/>
      <c r="B29" s="317" t="s">
        <v>740</v>
      </c>
      <c r="C29" s="215" t="s">
        <v>741</v>
      </c>
      <c r="D29" s="81" t="s">
        <v>742</v>
      </c>
      <c r="E29" s="83" t="s">
        <v>714</v>
      </c>
      <c r="F29" s="83" t="s">
        <v>743</v>
      </c>
      <c r="G29" s="83" t="s">
        <v>744</v>
      </c>
      <c r="H29" s="85">
        <v>44196</v>
      </c>
      <c r="I29" s="43"/>
      <c r="J29" s="100" t="s">
        <v>745</v>
      </c>
      <c r="K29" s="315">
        <v>44104</v>
      </c>
      <c r="L29" s="252"/>
      <c r="M29" s="314">
        <v>0</v>
      </c>
      <c r="N29" s="233" t="s">
        <v>228</v>
      </c>
      <c r="O29" s="106" t="s">
        <v>746</v>
      </c>
      <c r="P29" s="432">
        <v>0</v>
      </c>
      <c r="Q29" s="432">
        <v>0</v>
      </c>
      <c r="R29" s="95">
        <f t="shared" ref="R29:S29" si="33">+P29</f>
        <v>0</v>
      </c>
      <c r="S29" s="95">
        <f t="shared" si="33"/>
        <v>0</v>
      </c>
      <c r="T29" s="556"/>
      <c r="U29" s="619"/>
      <c r="V29" s="217"/>
      <c r="W29" s="217"/>
      <c r="X29" s="217"/>
      <c r="Y29" s="427"/>
      <c r="Z29" s="450" t="s">
        <v>924</v>
      </c>
      <c r="AA29" s="450" t="s">
        <v>922</v>
      </c>
      <c r="AB29" s="405">
        <v>0</v>
      </c>
      <c r="AC29" s="406">
        <v>0</v>
      </c>
      <c r="AD29" s="406">
        <f t="shared" si="17"/>
        <v>0</v>
      </c>
      <c r="AE29" s="406">
        <f t="shared" si="18"/>
        <v>0</v>
      </c>
      <c r="AF29" s="559"/>
      <c r="AG29" s="559"/>
      <c r="AH29" s="559"/>
      <c r="AI29" s="559"/>
    </row>
    <row r="30" spans="1:35" ht="72" customHeight="1" thickBot="1">
      <c r="A30" s="553"/>
      <c r="B30" s="317" t="s">
        <v>747</v>
      </c>
      <c r="C30" s="215" t="s">
        <v>748</v>
      </c>
      <c r="D30" s="81" t="s">
        <v>749</v>
      </c>
      <c r="E30" s="83" t="s">
        <v>714</v>
      </c>
      <c r="F30" s="83" t="s">
        <v>749</v>
      </c>
      <c r="G30" s="83" t="s">
        <v>732</v>
      </c>
      <c r="H30" s="85">
        <v>44196</v>
      </c>
      <c r="I30" s="43"/>
      <c r="J30" s="316" t="s">
        <v>750</v>
      </c>
      <c r="K30" s="315">
        <v>44104</v>
      </c>
      <c r="L30" s="252"/>
      <c r="M30" s="314">
        <v>0</v>
      </c>
      <c r="N30" s="233" t="s">
        <v>228</v>
      </c>
      <c r="O30" s="106" t="s">
        <v>746</v>
      </c>
      <c r="P30" s="432">
        <v>0</v>
      </c>
      <c r="Q30" s="432">
        <v>0</v>
      </c>
      <c r="R30" s="95">
        <f t="shared" ref="R30:S30" si="34">+P30</f>
        <v>0</v>
      </c>
      <c r="S30" s="95">
        <f t="shared" si="34"/>
        <v>0</v>
      </c>
      <c r="T30" s="556"/>
      <c r="U30" s="619"/>
      <c r="V30" s="217"/>
      <c r="W30" s="217"/>
      <c r="X30" s="217"/>
      <c r="Y30" s="427"/>
      <c r="Z30" s="450" t="s">
        <v>924</v>
      </c>
      <c r="AA30" s="450" t="s">
        <v>922</v>
      </c>
      <c r="AB30" s="405">
        <v>0</v>
      </c>
      <c r="AC30" s="406">
        <v>0</v>
      </c>
      <c r="AD30" s="406">
        <f t="shared" si="17"/>
        <v>0</v>
      </c>
      <c r="AE30" s="406">
        <f t="shared" si="18"/>
        <v>0</v>
      </c>
      <c r="AF30" s="559"/>
      <c r="AG30" s="559"/>
      <c r="AH30" s="559"/>
      <c r="AI30" s="559"/>
    </row>
    <row r="31" spans="1:35" ht="45.75" customHeight="1" thickBot="1">
      <c r="A31" s="554"/>
      <c r="B31" s="318" t="s">
        <v>751</v>
      </c>
      <c r="C31" s="319" t="s">
        <v>752</v>
      </c>
      <c r="D31" s="319" t="s">
        <v>753</v>
      </c>
      <c r="E31" s="320" t="s">
        <v>407</v>
      </c>
      <c r="F31" s="320" t="s">
        <v>754</v>
      </c>
      <c r="G31" s="320" t="s">
        <v>97</v>
      </c>
      <c r="H31" s="90">
        <v>44196</v>
      </c>
      <c r="I31" s="43"/>
      <c r="J31" s="176"/>
      <c r="K31" s="315">
        <v>44104</v>
      </c>
      <c r="L31" s="252"/>
      <c r="M31" s="314"/>
      <c r="N31" s="233" t="s">
        <v>228</v>
      </c>
      <c r="O31" s="106" t="s">
        <v>755</v>
      </c>
      <c r="P31" s="432">
        <v>0</v>
      </c>
      <c r="Q31" s="432">
        <v>0</v>
      </c>
      <c r="R31" s="95">
        <f t="shared" ref="R31:S31" si="35">+P31</f>
        <v>0</v>
      </c>
      <c r="S31" s="95">
        <f t="shared" si="35"/>
        <v>0</v>
      </c>
      <c r="T31" s="557"/>
      <c r="U31" s="620"/>
      <c r="V31" s="217"/>
      <c r="W31" s="217"/>
      <c r="X31" s="217"/>
      <c r="Y31" s="427"/>
      <c r="Z31" s="450" t="s">
        <v>924</v>
      </c>
      <c r="AA31" s="450" t="s">
        <v>922</v>
      </c>
      <c r="AB31" s="405">
        <v>0</v>
      </c>
      <c r="AC31" s="406">
        <v>0</v>
      </c>
      <c r="AD31" s="406">
        <f t="shared" si="17"/>
        <v>0</v>
      </c>
      <c r="AE31" s="406">
        <f t="shared" si="18"/>
        <v>0</v>
      </c>
      <c r="AF31" s="617"/>
      <c r="AG31" s="617"/>
      <c r="AH31" s="617"/>
      <c r="AI31" s="617"/>
    </row>
    <row r="32" spans="1:35" ht="87" customHeight="1" thickBot="1">
      <c r="A32" s="573" t="s">
        <v>756</v>
      </c>
      <c r="B32" s="68">
        <v>43834</v>
      </c>
      <c r="C32" s="309" t="s">
        <v>757</v>
      </c>
      <c r="D32" s="309" t="s">
        <v>758</v>
      </c>
      <c r="E32" s="72" t="s">
        <v>759</v>
      </c>
      <c r="F32" s="72" t="s">
        <v>760</v>
      </c>
      <c r="G32" s="72" t="s">
        <v>761</v>
      </c>
      <c r="H32" s="253" t="s">
        <v>762</v>
      </c>
      <c r="I32" s="43"/>
      <c r="J32" s="161" t="s">
        <v>763</v>
      </c>
      <c r="K32" s="252" t="s">
        <v>228</v>
      </c>
      <c r="L32" s="252" t="s">
        <v>228</v>
      </c>
      <c r="M32" s="262" t="s">
        <v>228</v>
      </c>
      <c r="N32" s="106" t="s">
        <v>764</v>
      </c>
      <c r="O32" s="106" t="s">
        <v>765</v>
      </c>
      <c r="P32" s="95">
        <v>1</v>
      </c>
      <c r="Q32" s="95">
        <v>0</v>
      </c>
      <c r="R32" s="95">
        <f t="shared" ref="R32:S32" si="36">+P32</f>
        <v>1</v>
      </c>
      <c r="S32" s="95">
        <f t="shared" si="36"/>
        <v>0</v>
      </c>
      <c r="T32" s="574">
        <v>0</v>
      </c>
      <c r="U32" s="618">
        <v>0</v>
      </c>
      <c r="V32" s="217"/>
      <c r="W32" s="217"/>
      <c r="X32" s="217"/>
      <c r="Y32" s="427"/>
      <c r="Z32" s="402" t="s">
        <v>925</v>
      </c>
      <c r="AA32" s="106" t="s">
        <v>765</v>
      </c>
      <c r="AB32" s="405">
        <v>0</v>
      </c>
      <c r="AC32" s="406">
        <v>0</v>
      </c>
      <c r="AD32" s="406">
        <f t="shared" si="17"/>
        <v>1</v>
      </c>
      <c r="AE32" s="406">
        <f t="shared" si="18"/>
        <v>0</v>
      </c>
      <c r="AF32" s="558">
        <f>+AVERAGE(AB32:AB34)</f>
        <v>0.66666666666666663</v>
      </c>
      <c r="AG32" s="558">
        <f>+AVERAGE(AC32:AC34)</f>
        <v>0</v>
      </c>
      <c r="AH32" s="558">
        <f>+AVERAGE(AD32:AD34)</f>
        <v>1</v>
      </c>
      <c r="AI32" s="558">
        <f>+AVERAGE(AE32:AE34)</f>
        <v>0</v>
      </c>
    </row>
    <row r="33" spans="1:35" ht="91.5" customHeight="1" thickBot="1">
      <c r="A33" s="553"/>
      <c r="B33" s="80">
        <v>43865</v>
      </c>
      <c r="C33" s="215" t="s">
        <v>766</v>
      </c>
      <c r="D33" s="215" t="s">
        <v>767</v>
      </c>
      <c r="E33" s="84" t="s">
        <v>759</v>
      </c>
      <c r="F33" s="84" t="s">
        <v>768</v>
      </c>
      <c r="G33" s="84" t="s">
        <v>761</v>
      </c>
      <c r="H33" s="224" t="s">
        <v>769</v>
      </c>
      <c r="I33" s="43"/>
      <c r="J33" s="253"/>
      <c r="K33" s="252"/>
      <c r="L33" s="252"/>
      <c r="M33" s="262"/>
      <c r="N33" s="233" t="s">
        <v>228</v>
      </c>
      <c r="O33" s="233" t="s">
        <v>228</v>
      </c>
      <c r="P33" s="95">
        <v>0</v>
      </c>
      <c r="Q33" s="233">
        <v>0</v>
      </c>
      <c r="R33" s="95">
        <f t="shared" ref="R33:S33" si="37">+P33</f>
        <v>0</v>
      </c>
      <c r="S33" s="95">
        <f t="shared" si="37"/>
        <v>0</v>
      </c>
      <c r="T33" s="556"/>
      <c r="U33" s="619"/>
      <c r="V33" s="217"/>
      <c r="W33" s="217"/>
      <c r="X33" s="217"/>
      <c r="Y33" s="427"/>
      <c r="Z33" s="402" t="s">
        <v>926</v>
      </c>
      <c r="AA33" s="106" t="s">
        <v>765</v>
      </c>
      <c r="AB33" s="405">
        <v>1</v>
      </c>
      <c r="AC33" s="406">
        <v>0</v>
      </c>
      <c r="AD33" s="406">
        <f t="shared" si="17"/>
        <v>1</v>
      </c>
      <c r="AE33" s="406">
        <f t="shared" si="18"/>
        <v>0</v>
      </c>
      <c r="AF33" s="559"/>
      <c r="AG33" s="559"/>
      <c r="AH33" s="559"/>
      <c r="AI33" s="559"/>
    </row>
    <row r="34" spans="1:35" ht="116.25" customHeight="1" thickBot="1">
      <c r="A34" s="554"/>
      <c r="B34" s="86">
        <v>43894</v>
      </c>
      <c r="C34" s="182" t="s">
        <v>770</v>
      </c>
      <c r="D34" s="321" t="s">
        <v>771</v>
      </c>
      <c r="E34" s="88" t="s">
        <v>759</v>
      </c>
      <c r="F34" s="88" t="s">
        <v>772</v>
      </c>
      <c r="G34" s="88" t="s">
        <v>761</v>
      </c>
      <c r="H34" s="322">
        <v>44042</v>
      </c>
      <c r="I34" s="43" t="s">
        <v>773</v>
      </c>
      <c r="J34" s="253"/>
      <c r="K34" s="252"/>
      <c r="L34" s="252"/>
      <c r="M34" s="262"/>
      <c r="N34" s="233" t="s">
        <v>228</v>
      </c>
      <c r="O34" s="233" t="s">
        <v>228</v>
      </c>
      <c r="P34" s="95">
        <v>0</v>
      </c>
      <c r="Q34" s="432">
        <v>0</v>
      </c>
      <c r="R34" s="95">
        <f t="shared" ref="R34:S34" si="38">+P34</f>
        <v>0</v>
      </c>
      <c r="S34" s="95">
        <f t="shared" si="38"/>
        <v>0</v>
      </c>
      <c r="T34" s="557"/>
      <c r="U34" s="620"/>
      <c r="V34" s="217"/>
      <c r="W34" s="217"/>
      <c r="X34" s="217"/>
      <c r="Y34" s="427"/>
      <c r="Z34" s="458" t="s">
        <v>927</v>
      </c>
      <c r="AA34" s="459" t="s">
        <v>765</v>
      </c>
      <c r="AB34" s="460">
        <v>1</v>
      </c>
      <c r="AC34" s="461">
        <v>0</v>
      </c>
      <c r="AD34" s="461">
        <f t="shared" si="17"/>
        <v>1</v>
      </c>
      <c r="AE34" s="461">
        <f t="shared" si="18"/>
        <v>0</v>
      </c>
      <c r="AF34" s="617"/>
      <c r="AG34" s="617"/>
      <c r="AH34" s="617"/>
      <c r="AI34" s="617"/>
    </row>
    <row r="35" spans="1:35" ht="104.65" customHeight="1" thickBot="1">
      <c r="A35" s="52" t="s">
        <v>774</v>
      </c>
      <c r="B35" s="323" t="s">
        <v>188</v>
      </c>
      <c r="C35" s="54" t="s">
        <v>775</v>
      </c>
      <c r="D35" s="54" t="s">
        <v>776</v>
      </c>
      <c r="E35" s="56" t="s">
        <v>450</v>
      </c>
      <c r="F35" s="56" t="s">
        <v>777</v>
      </c>
      <c r="G35" s="113" t="s">
        <v>97</v>
      </c>
      <c r="H35" s="93" t="s">
        <v>778</v>
      </c>
      <c r="I35" s="43"/>
      <c r="J35" s="253" t="s">
        <v>779</v>
      </c>
      <c r="K35" s="281">
        <v>43951</v>
      </c>
      <c r="L35" s="260" t="s">
        <v>780</v>
      </c>
      <c r="M35" s="262" t="s">
        <v>431</v>
      </c>
      <c r="N35" s="61" t="s">
        <v>781</v>
      </c>
      <c r="O35" s="61" t="s">
        <v>781</v>
      </c>
      <c r="P35" s="95">
        <v>0.33</v>
      </c>
      <c r="Q35" s="95">
        <v>0.33</v>
      </c>
      <c r="R35" s="95">
        <f t="shared" ref="R35:S35" si="39">+P35</f>
        <v>0.33</v>
      </c>
      <c r="S35" s="95">
        <f t="shared" si="39"/>
        <v>0.33</v>
      </c>
      <c r="T35" s="95">
        <f t="shared" ref="T35:U35" si="40">+S35</f>
        <v>0.33</v>
      </c>
      <c r="U35" s="235">
        <f t="shared" si="40"/>
        <v>0.33</v>
      </c>
      <c r="V35" s="324" t="s">
        <v>779</v>
      </c>
      <c r="W35" s="307">
        <v>44074</v>
      </c>
      <c r="X35" s="325" t="s">
        <v>780</v>
      </c>
      <c r="Y35" s="457" t="s">
        <v>431</v>
      </c>
      <c r="Z35" s="450" t="s">
        <v>928</v>
      </c>
      <c r="AA35" s="429"/>
      <c r="AB35" s="405">
        <v>0.33</v>
      </c>
      <c r="AC35" s="406">
        <v>0.33</v>
      </c>
      <c r="AD35" s="406">
        <f t="shared" si="17"/>
        <v>0.66</v>
      </c>
      <c r="AE35" s="406">
        <f t="shared" si="18"/>
        <v>0.66</v>
      </c>
      <c r="AF35" s="406">
        <f>+AB35</f>
        <v>0.33</v>
      </c>
      <c r="AG35" s="406">
        <f>+AC35</f>
        <v>0.33</v>
      </c>
      <c r="AH35" s="408">
        <f>+AD35</f>
        <v>0.66</v>
      </c>
      <c r="AI35" s="408">
        <f>+AE35</f>
        <v>0.66</v>
      </c>
    </row>
    <row r="36" spans="1:35" ht="12.75" customHeight="1">
      <c r="A36" s="116"/>
      <c r="B36" s="326"/>
      <c r="C36" s="327"/>
      <c r="D36" s="327"/>
      <c r="E36" s="328"/>
      <c r="F36" s="328"/>
      <c r="G36" s="328"/>
      <c r="H36" s="328"/>
      <c r="I36" s="44"/>
      <c r="J36" s="44"/>
      <c r="K36" s="44"/>
      <c r="L36" s="44"/>
      <c r="M36" s="44"/>
      <c r="N36" s="44"/>
      <c r="O36" s="44"/>
      <c r="P36" s="44"/>
      <c r="Q36" s="44"/>
      <c r="R36" s="44"/>
      <c r="S36" s="44"/>
      <c r="T36" s="44"/>
      <c r="U36" s="44"/>
      <c r="V36" s="44"/>
      <c r="W36" s="44"/>
      <c r="X36" s="44"/>
      <c r="Y36" s="44"/>
      <c r="Z36" s="44"/>
      <c r="AA36" s="44"/>
      <c r="AB36" s="44"/>
    </row>
    <row r="37" spans="1:35" ht="12.75" customHeight="1">
      <c r="A37" s="116"/>
      <c r="B37" s="326"/>
      <c r="C37" s="327"/>
      <c r="D37" s="327"/>
      <c r="E37" s="328"/>
      <c r="F37" s="328"/>
      <c r="G37" s="328"/>
      <c r="H37" s="328"/>
      <c r="I37" s="44"/>
      <c r="J37" s="44"/>
      <c r="K37" s="44"/>
      <c r="L37" s="44"/>
      <c r="M37" s="44"/>
      <c r="N37" s="44"/>
      <c r="O37" s="44"/>
      <c r="P37" s="44"/>
      <c r="Q37" s="44"/>
      <c r="R37" s="44"/>
      <c r="S37" s="44"/>
      <c r="T37" s="44"/>
      <c r="U37" s="44"/>
      <c r="V37" s="44"/>
      <c r="W37" s="44"/>
      <c r="X37" s="44"/>
      <c r="Y37" s="44"/>
      <c r="Z37" s="44"/>
      <c r="AA37" s="44"/>
      <c r="AB37" s="44"/>
    </row>
    <row r="38" spans="1:35" ht="12.75" customHeight="1">
      <c r="A38" s="116"/>
      <c r="B38" s="326"/>
      <c r="C38" s="327"/>
      <c r="D38" s="327"/>
      <c r="E38" s="328"/>
      <c r="F38" s="328"/>
      <c r="G38" s="328"/>
      <c r="H38" s="328"/>
      <c r="I38" s="44"/>
      <c r="J38" s="44"/>
      <c r="K38" s="44"/>
      <c r="L38" s="44"/>
      <c r="M38" s="44"/>
      <c r="N38" s="44"/>
      <c r="O38" s="44"/>
      <c r="P38" s="44"/>
      <c r="Q38" s="44"/>
      <c r="R38" s="44"/>
      <c r="S38" s="44"/>
      <c r="T38" s="44"/>
      <c r="U38" s="44"/>
      <c r="V38" s="44"/>
      <c r="W38" s="44"/>
      <c r="X38" s="44"/>
      <c r="Y38" s="44"/>
      <c r="Z38" s="44"/>
      <c r="AA38" s="44"/>
      <c r="AB38" s="44"/>
    </row>
    <row r="39" spans="1:35" ht="12.75" customHeight="1">
      <c r="A39" s="116"/>
      <c r="B39" s="326"/>
      <c r="C39" s="327"/>
      <c r="D39" s="327"/>
      <c r="E39" s="328"/>
      <c r="F39" s="328"/>
      <c r="G39" s="328"/>
      <c r="H39" s="328"/>
      <c r="I39" s="44"/>
      <c r="J39" s="44"/>
      <c r="K39" s="44"/>
      <c r="L39" s="44"/>
      <c r="M39" s="44"/>
      <c r="N39" s="44"/>
      <c r="O39" s="44"/>
      <c r="P39" s="44"/>
      <c r="Q39" s="44"/>
      <c r="R39" s="44"/>
      <c r="S39" s="44"/>
      <c r="T39" s="44"/>
      <c r="U39" s="44"/>
      <c r="V39" s="44"/>
      <c r="W39" s="44"/>
      <c r="X39" s="44"/>
      <c r="Y39" s="44"/>
      <c r="Z39" s="44"/>
      <c r="AA39" s="44"/>
      <c r="AB39" s="44"/>
    </row>
    <row r="40" spans="1:35" ht="12.75" customHeight="1">
      <c r="A40" s="116"/>
      <c r="B40" s="326"/>
      <c r="C40" s="327"/>
      <c r="D40" s="327"/>
      <c r="E40" s="328"/>
      <c r="F40" s="328"/>
      <c r="G40" s="328"/>
      <c r="H40" s="328"/>
      <c r="I40" s="44"/>
      <c r="J40" s="44"/>
      <c r="K40" s="44"/>
      <c r="L40" s="44"/>
      <c r="M40" s="44"/>
      <c r="N40" s="44"/>
      <c r="O40" s="44"/>
      <c r="P40" s="44"/>
      <c r="Q40" s="44"/>
      <c r="R40" s="44"/>
      <c r="S40" s="44"/>
      <c r="T40" s="44"/>
      <c r="U40" s="44"/>
      <c r="V40" s="44"/>
      <c r="W40" s="44"/>
      <c r="X40" s="44"/>
      <c r="Y40" s="44"/>
      <c r="Z40" s="44"/>
      <c r="AA40" s="44"/>
      <c r="AB40" s="44"/>
    </row>
    <row r="41" spans="1:35" ht="12.75" customHeight="1">
      <c r="A41" s="116"/>
      <c r="B41" s="326"/>
      <c r="C41" s="327"/>
      <c r="D41" s="327"/>
      <c r="E41" s="328"/>
      <c r="F41" s="328"/>
      <c r="G41" s="328"/>
      <c r="H41" s="328"/>
      <c r="I41" s="44"/>
      <c r="J41" s="44"/>
      <c r="K41" s="44"/>
      <c r="L41" s="44"/>
      <c r="M41" s="44"/>
      <c r="N41" s="44"/>
      <c r="O41" s="44"/>
      <c r="P41" s="44"/>
      <c r="Q41" s="44"/>
      <c r="R41" s="44"/>
      <c r="S41" s="44"/>
      <c r="T41" s="44"/>
      <c r="U41" s="44"/>
      <c r="V41" s="44"/>
      <c r="W41" s="44"/>
      <c r="X41" s="44"/>
      <c r="Y41" s="44"/>
      <c r="Z41" s="44"/>
      <c r="AA41" s="44"/>
      <c r="AB41" s="44"/>
    </row>
    <row r="42" spans="1:35" ht="12.75" customHeight="1">
      <c r="A42" s="116"/>
      <c r="B42" s="326"/>
      <c r="C42" s="327"/>
      <c r="D42" s="327"/>
      <c r="E42" s="328"/>
      <c r="F42" s="328"/>
      <c r="G42" s="328"/>
      <c r="H42" s="328"/>
      <c r="I42" s="44"/>
      <c r="J42" s="44"/>
      <c r="K42" s="44"/>
      <c r="L42" s="44"/>
      <c r="M42" s="44"/>
      <c r="N42" s="44"/>
      <c r="O42" s="44"/>
      <c r="P42" s="44"/>
      <c r="Q42" s="44"/>
      <c r="R42" s="44"/>
      <c r="S42" s="44"/>
      <c r="T42" s="44"/>
      <c r="U42" s="44"/>
      <c r="V42" s="44"/>
      <c r="W42" s="44"/>
      <c r="X42" s="44"/>
      <c r="Y42" s="44"/>
      <c r="Z42" s="44"/>
      <c r="AA42" s="44"/>
      <c r="AB42" s="44"/>
    </row>
    <row r="43" spans="1:35" ht="12.75" customHeight="1">
      <c r="A43" s="116"/>
      <c r="B43" s="326"/>
      <c r="C43" s="327"/>
      <c r="D43" s="327"/>
      <c r="E43" s="328"/>
      <c r="F43" s="328"/>
      <c r="G43" s="328"/>
      <c r="H43" s="328"/>
      <c r="I43" s="44"/>
      <c r="J43" s="44"/>
      <c r="K43" s="44"/>
      <c r="L43" s="44"/>
      <c r="M43" s="44"/>
      <c r="N43" s="44"/>
      <c r="O43" s="44"/>
      <c r="P43" s="44"/>
      <c r="Q43" s="44"/>
      <c r="R43" s="44"/>
      <c r="S43" s="44"/>
      <c r="T43" s="44"/>
      <c r="U43" s="44"/>
      <c r="V43" s="44"/>
      <c r="W43" s="44"/>
      <c r="X43" s="44"/>
      <c r="Y43" s="44"/>
      <c r="Z43" s="44"/>
      <c r="AA43" s="44"/>
      <c r="AB43" s="44"/>
    </row>
    <row r="44" spans="1:35" ht="12.75" customHeight="1">
      <c r="A44" s="116"/>
      <c r="B44" s="326"/>
      <c r="C44" s="327"/>
      <c r="D44" s="327"/>
      <c r="E44" s="328"/>
      <c r="F44" s="328"/>
      <c r="G44" s="328"/>
      <c r="H44" s="328"/>
      <c r="I44" s="44"/>
      <c r="J44" s="44"/>
      <c r="K44" s="44"/>
      <c r="L44" s="44"/>
      <c r="M44" s="44"/>
      <c r="N44" s="44"/>
      <c r="O44" s="44"/>
      <c r="P44" s="44"/>
      <c r="Q44" s="44"/>
      <c r="R44" s="44"/>
      <c r="S44" s="44"/>
      <c r="T44" s="44"/>
      <c r="U44" s="44"/>
      <c r="V44" s="44"/>
      <c r="W44" s="44"/>
      <c r="X44" s="44"/>
      <c r="Y44" s="44"/>
      <c r="Z44" s="44"/>
      <c r="AA44" s="44"/>
      <c r="AB44" s="44"/>
    </row>
    <row r="45" spans="1:35" ht="12.75" customHeight="1">
      <c r="A45" s="116"/>
      <c r="B45" s="326"/>
      <c r="C45" s="327"/>
      <c r="D45" s="327"/>
      <c r="E45" s="328"/>
      <c r="F45" s="328"/>
      <c r="G45" s="328"/>
      <c r="H45" s="328"/>
      <c r="I45" s="44"/>
      <c r="J45" s="44"/>
      <c r="K45" s="44"/>
      <c r="L45" s="44"/>
      <c r="M45" s="44"/>
      <c r="N45" s="44"/>
      <c r="O45" s="44"/>
      <c r="P45" s="44"/>
      <c r="Q45" s="44"/>
      <c r="R45" s="44"/>
      <c r="S45" s="44"/>
      <c r="T45" s="44"/>
      <c r="U45" s="44"/>
      <c r="V45" s="44"/>
      <c r="W45" s="44"/>
      <c r="X45" s="44"/>
      <c r="Y45" s="44"/>
      <c r="Z45" s="44"/>
      <c r="AA45" s="44"/>
      <c r="AB45" s="44"/>
    </row>
    <row r="46" spans="1:35" ht="12.75" customHeight="1">
      <c r="A46" s="116"/>
      <c r="B46" s="326"/>
      <c r="C46" s="327"/>
      <c r="D46" s="327"/>
      <c r="E46" s="328"/>
      <c r="F46" s="328"/>
      <c r="G46" s="328"/>
      <c r="H46" s="328"/>
      <c r="I46" s="44"/>
      <c r="J46" s="44"/>
      <c r="K46" s="44"/>
      <c r="L46" s="44"/>
      <c r="M46" s="44"/>
      <c r="N46" s="44"/>
      <c r="O46" s="44"/>
      <c r="P46" s="44"/>
      <c r="Q46" s="44"/>
      <c r="R46" s="44"/>
      <c r="S46" s="44"/>
      <c r="T46" s="44"/>
      <c r="U46" s="44"/>
      <c r="V46" s="44"/>
      <c r="W46" s="44"/>
      <c r="X46" s="44"/>
      <c r="Y46" s="44"/>
      <c r="Z46" s="44"/>
      <c r="AA46" s="44"/>
      <c r="AB46" s="44"/>
    </row>
    <row r="47" spans="1:35" ht="12.75" customHeight="1">
      <c r="A47" s="116"/>
      <c r="B47" s="326"/>
      <c r="C47" s="327"/>
      <c r="D47" s="327"/>
      <c r="E47" s="328"/>
      <c r="F47" s="328"/>
      <c r="G47" s="328"/>
      <c r="H47" s="328"/>
      <c r="I47" s="44"/>
      <c r="J47" s="44"/>
      <c r="K47" s="44"/>
      <c r="L47" s="44"/>
      <c r="M47" s="44"/>
      <c r="N47" s="44"/>
      <c r="O47" s="44"/>
      <c r="P47" s="44"/>
      <c r="Q47" s="44"/>
      <c r="R47" s="44"/>
      <c r="S47" s="44"/>
      <c r="T47" s="44"/>
      <c r="U47" s="44"/>
      <c r="V47" s="44"/>
      <c r="W47" s="44"/>
      <c r="X47" s="44"/>
      <c r="Y47" s="44"/>
      <c r="Z47" s="44"/>
      <c r="AA47" s="44"/>
      <c r="AB47" s="44"/>
    </row>
    <row r="48" spans="1:35" ht="12.75" customHeight="1">
      <c r="A48" s="116"/>
      <c r="B48" s="326"/>
      <c r="C48" s="327"/>
      <c r="D48" s="327"/>
      <c r="E48" s="328"/>
      <c r="F48" s="328"/>
      <c r="G48" s="328"/>
      <c r="H48" s="328"/>
      <c r="I48" s="44"/>
      <c r="J48" s="44"/>
      <c r="K48" s="44"/>
      <c r="L48" s="44"/>
      <c r="M48" s="44"/>
      <c r="N48" s="44"/>
      <c r="O48" s="44"/>
      <c r="P48" s="44"/>
      <c r="Q48" s="44"/>
      <c r="R48" s="44"/>
      <c r="S48" s="44"/>
      <c r="T48" s="44"/>
      <c r="U48" s="44"/>
      <c r="V48" s="44"/>
      <c r="W48" s="44"/>
      <c r="X48" s="44"/>
      <c r="Y48" s="44"/>
      <c r="Z48" s="44"/>
      <c r="AA48" s="44"/>
      <c r="AB48" s="44"/>
    </row>
    <row r="49" spans="1:28" ht="12.75" customHeight="1">
      <c r="A49" s="116"/>
      <c r="B49" s="326"/>
      <c r="C49" s="327"/>
      <c r="D49" s="327"/>
      <c r="E49" s="328"/>
      <c r="F49" s="328"/>
      <c r="G49" s="328"/>
      <c r="H49" s="328"/>
      <c r="I49" s="44"/>
      <c r="J49" s="44"/>
      <c r="K49" s="44"/>
      <c r="L49" s="44"/>
      <c r="M49" s="44"/>
      <c r="N49" s="44"/>
      <c r="O49" s="44"/>
      <c r="P49" s="44"/>
      <c r="Q49" s="44"/>
      <c r="R49" s="44"/>
      <c r="S49" s="44"/>
      <c r="T49" s="44"/>
      <c r="U49" s="44"/>
      <c r="V49" s="44"/>
      <c r="W49" s="44"/>
      <c r="X49" s="44"/>
      <c r="Y49" s="44"/>
      <c r="Z49" s="44"/>
      <c r="AA49" s="44"/>
      <c r="AB49" s="44"/>
    </row>
    <row r="50" spans="1:28" ht="12.75" customHeight="1">
      <c r="A50" s="116"/>
      <c r="B50" s="326"/>
      <c r="C50" s="327"/>
      <c r="D50" s="327"/>
      <c r="E50" s="328"/>
      <c r="F50" s="328"/>
      <c r="G50" s="328"/>
      <c r="H50" s="328"/>
      <c r="I50" s="44"/>
      <c r="J50" s="44"/>
      <c r="K50" s="44"/>
      <c r="L50" s="44"/>
      <c r="M50" s="44"/>
      <c r="N50" s="44"/>
      <c r="O50" s="44"/>
      <c r="P50" s="44"/>
      <c r="Q50" s="44"/>
      <c r="R50" s="44"/>
      <c r="S50" s="44"/>
      <c r="T50" s="44"/>
      <c r="U50" s="44"/>
      <c r="V50" s="44"/>
      <c r="W50" s="44"/>
      <c r="X50" s="44"/>
      <c r="Y50" s="44"/>
      <c r="Z50" s="44"/>
      <c r="AA50" s="44"/>
      <c r="AB50" s="44"/>
    </row>
    <row r="51" spans="1:28" ht="12.75" customHeight="1">
      <c r="A51" s="116"/>
      <c r="B51" s="326"/>
      <c r="C51" s="327"/>
      <c r="D51" s="327"/>
      <c r="E51" s="328"/>
      <c r="F51" s="328"/>
      <c r="G51" s="328"/>
      <c r="H51" s="328"/>
      <c r="I51" s="44"/>
      <c r="J51" s="44"/>
      <c r="K51" s="44"/>
      <c r="L51" s="44"/>
      <c r="M51" s="44"/>
      <c r="N51" s="44"/>
      <c r="O51" s="44"/>
      <c r="P51" s="44"/>
      <c r="Q51" s="44"/>
      <c r="R51" s="44"/>
      <c r="S51" s="44"/>
      <c r="T51" s="44"/>
      <c r="U51" s="44"/>
      <c r="V51" s="44"/>
      <c r="W51" s="44"/>
      <c r="X51" s="44"/>
      <c r="Y51" s="44"/>
      <c r="Z51" s="44"/>
      <c r="AA51" s="44"/>
      <c r="AB51" s="44"/>
    </row>
    <row r="52" spans="1:28" ht="12.75" customHeight="1">
      <c r="A52" s="116"/>
      <c r="B52" s="326"/>
      <c r="C52" s="327"/>
      <c r="D52" s="327"/>
      <c r="E52" s="328"/>
      <c r="F52" s="328"/>
      <c r="G52" s="328"/>
      <c r="H52" s="328"/>
      <c r="I52" s="44"/>
      <c r="J52" s="44"/>
      <c r="K52" s="44"/>
      <c r="L52" s="44"/>
      <c r="M52" s="44"/>
      <c r="N52" s="44"/>
      <c r="O52" s="44"/>
      <c r="P52" s="44"/>
      <c r="Q52" s="44"/>
      <c r="R52" s="44"/>
      <c r="S52" s="44"/>
      <c r="T52" s="44"/>
      <c r="U52" s="44"/>
      <c r="V52" s="44"/>
      <c r="W52" s="44"/>
      <c r="X52" s="44"/>
      <c r="Y52" s="44"/>
      <c r="Z52" s="44"/>
      <c r="AA52" s="44"/>
      <c r="AB52" s="44"/>
    </row>
    <row r="53" spans="1:28" ht="12.75" customHeight="1">
      <c r="A53" s="116"/>
      <c r="B53" s="326"/>
      <c r="C53" s="327"/>
      <c r="D53" s="327"/>
      <c r="E53" s="328"/>
      <c r="F53" s="328"/>
      <c r="G53" s="328"/>
      <c r="H53" s="328"/>
      <c r="I53" s="44"/>
      <c r="J53" s="44"/>
      <c r="K53" s="44"/>
      <c r="L53" s="44"/>
      <c r="M53" s="44"/>
      <c r="N53" s="44"/>
      <c r="O53" s="44"/>
      <c r="P53" s="44"/>
      <c r="Q53" s="44"/>
      <c r="R53" s="44"/>
      <c r="S53" s="44"/>
      <c r="T53" s="44"/>
      <c r="U53" s="44"/>
      <c r="V53" s="44"/>
      <c r="W53" s="44"/>
      <c r="X53" s="44"/>
      <c r="Y53" s="44"/>
      <c r="Z53" s="44"/>
      <c r="AA53" s="44"/>
      <c r="AB53" s="44"/>
    </row>
    <row r="54" spans="1:28" ht="12.75" customHeight="1">
      <c r="A54" s="116"/>
      <c r="B54" s="326"/>
      <c r="C54" s="327"/>
      <c r="D54" s="327"/>
      <c r="E54" s="328"/>
      <c r="F54" s="328"/>
      <c r="G54" s="328"/>
      <c r="H54" s="328"/>
      <c r="I54" s="44"/>
      <c r="J54" s="44"/>
      <c r="K54" s="44"/>
      <c r="L54" s="44"/>
      <c r="M54" s="44"/>
      <c r="N54" s="44"/>
      <c r="O54" s="44"/>
      <c r="P54" s="44"/>
      <c r="Q54" s="44"/>
      <c r="R54" s="44"/>
      <c r="S54" s="44"/>
      <c r="T54" s="44"/>
      <c r="U54" s="44"/>
      <c r="V54" s="44"/>
      <c r="W54" s="44"/>
      <c r="X54" s="44"/>
      <c r="Y54" s="44"/>
      <c r="Z54" s="44"/>
      <c r="AA54" s="44"/>
      <c r="AB54" s="44"/>
    </row>
    <row r="55" spans="1:28" ht="12.75" customHeight="1">
      <c r="A55" s="116"/>
      <c r="B55" s="326"/>
      <c r="C55" s="327"/>
      <c r="D55" s="327"/>
      <c r="E55" s="328"/>
      <c r="F55" s="328"/>
      <c r="G55" s="328"/>
      <c r="H55" s="328"/>
      <c r="I55" s="44"/>
      <c r="J55" s="44"/>
      <c r="K55" s="44"/>
      <c r="L55" s="44"/>
      <c r="M55" s="44"/>
      <c r="N55" s="44"/>
      <c r="O55" s="44"/>
      <c r="P55" s="44"/>
      <c r="Q55" s="44"/>
      <c r="R55" s="44"/>
      <c r="S55" s="44"/>
      <c r="T55" s="44"/>
      <c r="U55" s="44"/>
      <c r="V55" s="44"/>
      <c r="W55" s="44"/>
      <c r="X55" s="44"/>
      <c r="Y55" s="44"/>
      <c r="Z55" s="44"/>
      <c r="AA55" s="44"/>
      <c r="AB55" s="44"/>
    </row>
    <row r="56" spans="1:28" ht="12.75" customHeight="1">
      <c r="A56" s="116"/>
      <c r="B56" s="326"/>
      <c r="C56" s="327"/>
      <c r="D56" s="327"/>
      <c r="E56" s="328"/>
      <c r="F56" s="328"/>
      <c r="G56" s="328"/>
      <c r="H56" s="328"/>
      <c r="I56" s="44"/>
      <c r="J56" s="44"/>
      <c r="K56" s="44"/>
      <c r="L56" s="44"/>
      <c r="M56" s="44"/>
      <c r="N56" s="44"/>
      <c r="O56" s="44"/>
      <c r="P56" s="44"/>
      <c r="Q56" s="44"/>
      <c r="R56" s="44"/>
      <c r="S56" s="44"/>
      <c r="T56" s="44"/>
      <c r="U56" s="44"/>
      <c r="V56" s="44"/>
      <c r="W56" s="44"/>
      <c r="X56" s="44"/>
      <c r="Y56" s="44"/>
      <c r="Z56" s="44"/>
      <c r="AA56" s="44"/>
      <c r="AB56" s="44"/>
    </row>
    <row r="57" spans="1:28" ht="12.75" customHeight="1">
      <c r="A57" s="116"/>
      <c r="B57" s="326"/>
      <c r="C57" s="327"/>
      <c r="D57" s="327"/>
      <c r="E57" s="328"/>
      <c r="F57" s="328"/>
      <c r="G57" s="328"/>
      <c r="H57" s="328"/>
      <c r="I57" s="44"/>
      <c r="J57" s="44"/>
      <c r="K57" s="44"/>
      <c r="L57" s="44"/>
      <c r="M57" s="44"/>
      <c r="N57" s="44"/>
      <c r="O57" s="44"/>
      <c r="P57" s="44"/>
      <c r="Q57" s="44"/>
      <c r="R57" s="44"/>
      <c r="S57" s="44"/>
      <c r="T57" s="44"/>
      <c r="U57" s="44"/>
      <c r="V57" s="44"/>
      <c r="W57" s="44"/>
      <c r="X57" s="44"/>
      <c r="Y57" s="44"/>
      <c r="Z57" s="44"/>
      <c r="AA57" s="44"/>
      <c r="AB57" s="44"/>
    </row>
    <row r="58" spans="1:28" ht="12.75" customHeight="1">
      <c r="A58" s="116"/>
      <c r="B58" s="116"/>
      <c r="C58" s="44"/>
      <c r="D58" s="44"/>
      <c r="E58" s="118"/>
      <c r="F58" s="118"/>
      <c r="G58" s="118"/>
      <c r="H58" s="118"/>
      <c r="I58" s="44"/>
      <c r="J58" s="44"/>
      <c r="K58" s="44"/>
      <c r="L58" s="44"/>
      <c r="M58" s="44"/>
      <c r="N58" s="44"/>
      <c r="O58" s="44"/>
      <c r="P58" s="44"/>
      <c r="Q58" s="44"/>
      <c r="R58" s="44"/>
      <c r="S58" s="44"/>
      <c r="T58" s="44"/>
      <c r="U58" s="44"/>
      <c r="V58" s="44"/>
      <c r="W58" s="44"/>
      <c r="X58" s="44"/>
      <c r="Y58" s="44"/>
      <c r="Z58" s="44"/>
      <c r="AA58" s="44"/>
      <c r="AB58" s="44"/>
    </row>
    <row r="59" spans="1:28" ht="12.75" customHeight="1">
      <c r="A59" s="116"/>
      <c r="B59" s="116"/>
      <c r="C59" s="44"/>
      <c r="D59" s="44"/>
      <c r="E59" s="118"/>
      <c r="F59" s="118"/>
      <c r="G59" s="118"/>
      <c r="H59" s="118"/>
      <c r="I59" s="44"/>
      <c r="J59" s="44"/>
      <c r="K59" s="44"/>
      <c r="L59" s="44"/>
      <c r="M59" s="44"/>
      <c r="N59" s="44"/>
      <c r="O59" s="44"/>
      <c r="P59" s="44"/>
      <c r="Q59" s="44"/>
      <c r="R59" s="44"/>
      <c r="S59" s="44"/>
      <c r="T59" s="44"/>
      <c r="U59" s="44"/>
      <c r="V59" s="44"/>
      <c r="W59" s="44"/>
      <c r="X59" s="44"/>
      <c r="Y59" s="44"/>
      <c r="Z59" s="44"/>
      <c r="AA59" s="44"/>
      <c r="AB59" s="44"/>
    </row>
    <row r="60" spans="1:28" ht="12.75" customHeight="1">
      <c r="A60" s="116"/>
      <c r="B60" s="116"/>
      <c r="C60" s="44"/>
      <c r="D60" s="44"/>
      <c r="E60" s="118"/>
      <c r="F60" s="118"/>
      <c r="G60" s="118"/>
      <c r="H60" s="118"/>
      <c r="I60" s="44"/>
      <c r="J60" s="44"/>
      <c r="K60" s="44"/>
      <c r="L60" s="44"/>
      <c r="M60" s="44"/>
      <c r="N60" s="44"/>
      <c r="O60" s="44"/>
      <c r="P60" s="44"/>
      <c r="Q60" s="44"/>
      <c r="R60" s="44"/>
      <c r="S60" s="44"/>
      <c r="T60" s="44"/>
      <c r="U60" s="44"/>
      <c r="V60" s="44"/>
      <c r="W60" s="44"/>
      <c r="X60" s="44"/>
      <c r="Y60" s="44"/>
      <c r="Z60" s="44"/>
      <c r="AA60" s="44"/>
      <c r="AB60" s="44"/>
    </row>
    <row r="61" spans="1:28" ht="12.75" customHeight="1">
      <c r="A61" s="116"/>
      <c r="B61" s="116"/>
      <c r="C61" s="44"/>
      <c r="D61" s="44"/>
      <c r="E61" s="118"/>
      <c r="F61" s="118"/>
      <c r="G61" s="118"/>
      <c r="H61" s="118"/>
      <c r="I61" s="44"/>
      <c r="J61" s="44"/>
      <c r="K61" s="44"/>
      <c r="L61" s="44"/>
      <c r="M61" s="44"/>
      <c r="N61" s="44"/>
      <c r="O61" s="44"/>
      <c r="P61" s="44"/>
      <c r="Q61" s="44"/>
      <c r="R61" s="44"/>
      <c r="S61" s="44"/>
      <c r="T61" s="44"/>
      <c r="U61" s="44"/>
      <c r="V61" s="44"/>
      <c r="W61" s="44"/>
      <c r="X61" s="44"/>
      <c r="Y61" s="44"/>
      <c r="Z61" s="44"/>
      <c r="AA61" s="44"/>
      <c r="AB61" s="44"/>
    </row>
    <row r="62" spans="1:28" ht="12.75" customHeight="1">
      <c r="A62" s="116"/>
      <c r="B62" s="116"/>
      <c r="C62" s="44"/>
      <c r="D62" s="44"/>
      <c r="E62" s="118"/>
      <c r="F62" s="118"/>
      <c r="G62" s="118"/>
      <c r="H62" s="118"/>
      <c r="I62" s="44"/>
      <c r="J62" s="44"/>
      <c r="K62" s="44"/>
      <c r="L62" s="44"/>
      <c r="M62" s="44"/>
      <c r="N62" s="44"/>
      <c r="O62" s="44"/>
      <c r="P62" s="44"/>
      <c r="Q62" s="44"/>
      <c r="R62" s="44"/>
      <c r="S62" s="44"/>
      <c r="T62" s="44"/>
      <c r="U62" s="44"/>
      <c r="V62" s="44"/>
      <c r="W62" s="44"/>
      <c r="X62" s="44"/>
      <c r="Y62" s="44"/>
      <c r="Z62" s="44"/>
      <c r="AA62" s="44"/>
      <c r="AB62" s="44"/>
    </row>
    <row r="63" spans="1:28" ht="12.75" customHeight="1">
      <c r="A63" s="116"/>
      <c r="B63" s="116"/>
      <c r="C63" s="44"/>
      <c r="D63" s="44"/>
      <c r="E63" s="118"/>
      <c r="F63" s="118"/>
      <c r="G63" s="118"/>
      <c r="H63" s="118"/>
      <c r="I63" s="44"/>
      <c r="J63" s="44"/>
      <c r="K63" s="44"/>
      <c r="L63" s="44"/>
      <c r="M63" s="44"/>
      <c r="N63" s="44"/>
      <c r="O63" s="44"/>
      <c r="P63" s="44"/>
      <c r="Q63" s="44"/>
      <c r="R63" s="44"/>
      <c r="S63" s="44"/>
      <c r="T63" s="44"/>
      <c r="U63" s="44"/>
      <c r="V63" s="44"/>
      <c r="W63" s="44"/>
      <c r="X63" s="44"/>
      <c r="Y63" s="44"/>
      <c r="Z63" s="44"/>
      <c r="AA63" s="44"/>
      <c r="AB63" s="44"/>
    </row>
    <row r="64" spans="1:28" ht="12.75" customHeight="1">
      <c r="A64" s="116"/>
      <c r="B64" s="116"/>
      <c r="C64" s="44"/>
      <c r="D64" s="44"/>
      <c r="E64" s="118"/>
      <c r="F64" s="118"/>
      <c r="G64" s="118"/>
      <c r="H64" s="118"/>
      <c r="I64" s="44"/>
      <c r="J64" s="44"/>
      <c r="K64" s="44"/>
      <c r="L64" s="44"/>
      <c r="M64" s="44"/>
      <c r="N64" s="44"/>
      <c r="O64" s="44"/>
      <c r="P64" s="44"/>
      <c r="Q64" s="44"/>
      <c r="R64" s="44"/>
      <c r="S64" s="44"/>
      <c r="T64" s="44"/>
      <c r="U64" s="44"/>
      <c r="V64" s="44"/>
      <c r="W64" s="44"/>
      <c r="X64" s="44"/>
      <c r="Y64" s="44"/>
      <c r="Z64" s="44"/>
      <c r="AA64" s="44"/>
      <c r="AB64" s="44"/>
    </row>
    <row r="65" spans="1:28" ht="12.75" customHeight="1">
      <c r="A65" s="116"/>
      <c r="B65" s="116"/>
      <c r="C65" s="44"/>
      <c r="D65" s="44"/>
      <c r="E65" s="118"/>
      <c r="F65" s="118"/>
      <c r="G65" s="118"/>
      <c r="H65" s="118"/>
      <c r="I65" s="44"/>
      <c r="J65" s="44"/>
      <c r="K65" s="44"/>
      <c r="L65" s="44"/>
      <c r="M65" s="44"/>
      <c r="N65" s="44"/>
      <c r="O65" s="44"/>
      <c r="P65" s="44"/>
      <c r="Q65" s="44"/>
      <c r="R65" s="44"/>
      <c r="S65" s="44"/>
      <c r="T65" s="44"/>
      <c r="U65" s="44"/>
      <c r="V65" s="44"/>
      <c r="W65" s="44"/>
      <c r="X65" s="44"/>
      <c r="Y65" s="44"/>
      <c r="Z65" s="44"/>
      <c r="AA65" s="44"/>
      <c r="AB65" s="44"/>
    </row>
    <row r="66" spans="1:28" ht="12.75" customHeight="1">
      <c r="A66" s="116"/>
      <c r="B66" s="116"/>
      <c r="C66" s="44"/>
      <c r="D66" s="44"/>
      <c r="E66" s="118"/>
      <c r="F66" s="118"/>
      <c r="G66" s="118"/>
      <c r="H66" s="118"/>
      <c r="I66" s="44"/>
      <c r="J66" s="44"/>
      <c r="K66" s="44"/>
      <c r="L66" s="44"/>
      <c r="M66" s="44"/>
      <c r="N66" s="44"/>
      <c r="O66" s="44"/>
      <c r="P66" s="44"/>
      <c r="Q66" s="44"/>
      <c r="R66" s="44"/>
      <c r="S66" s="44"/>
      <c r="T66" s="44"/>
      <c r="U66" s="44"/>
      <c r="V66" s="44"/>
      <c r="W66" s="44"/>
      <c r="X66" s="44"/>
      <c r="Y66" s="44"/>
      <c r="Z66" s="44"/>
      <c r="AA66" s="44"/>
      <c r="AB66" s="44"/>
    </row>
    <row r="67" spans="1:28" ht="12.75" customHeight="1">
      <c r="A67" s="116"/>
      <c r="B67" s="116"/>
      <c r="C67" s="44"/>
      <c r="D67" s="44"/>
      <c r="E67" s="118"/>
      <c r="F67" s="118"/>
      <c r="G67" s="118"/>
      <c r="H67" s="118"/>
      <c r="I67" s="44"/>
      <c r="J67" s="44"/>
      <c r="K67" s="44"/>
      <c r="L67" s="44"/>
      <c r="M67" s="44"/>
      <c r="N67" s="44"/>
      <c r="O67" s="44"/>
      <c r="P67" s="44"/>
      <c r="Q67" s="44"/>
      <c r="R67" s="44"/>
      <c r="S67" s="44"/>
      <c r="T67" s="44"/>
      <c r="U67" s="44"/>
      <c r="V67" s="44"/>
      <c r="W67" s="44"/>
      <c r="X67" s="44"/>
      <c r="Y67" s="44"/>
      <c r="Z67" s="44"/>
      <c r="AA67" s="44"/>
      <c r="AB67" s="44"/>
    </row>
    <row r="68" spans="1:28" ht="12.75" customHeight="1">
      <c r="A68" s="116"/>
      <c r="B68" s="116"/>
      <c r="C68" s="44"/>
      <c r="D68" s="44"/>
      <c r="E68" s="118"/>
      <c r="F68" s="118"/>
      <c r="G68" s="118"/>
      <c r="H68" s="118"/>
      <c r="I68" s="44"/>
      <c r="J68" s="44"/>
      <c r="K68" s="44"/>
      <c r="L68" s="44"/>
      <c r="M68" s="44"/>
      <c r="N68" s="44"/>
      <c r="O68" s="44"/>
      <c r="P68" s="44"/>
      <c r="Q68" s="44"/>
      <c r="R68" s="44"/>
      <c r="S68" s="44"/>
      <c r="T68" s="44"/>
      <c r="U68" s="44"/>
      <c r="V68" s="44"/>
      <c r="W68" s="44"/>
      <c r="X68" s="44"/>
      <c r="Y68" s="44"/>
      <c r="Z68" s="44"/>
      <c r="AA68" s="44"/>
      <c r="AB68" s="44"/>
    </row>
    <row r="69" spans="1:28" ht="12.75" customHeight="1">
      <c r="A69" s="116"/>
      <c r="B69" s="116"/>
      <c r="C69" s="44"/>
      <c r="D69" s="44"/>
      <c r="E69" s="118"/>
      <c r="F69" s="118"/>
      <c r="G69" s="118"/>
      <c r="H69" s="118"/>
      <c r="I69" s="44"/>
      <c r="J69" s="44"/>
      <c r="K69" s="44"/>
      <c r="L69" s="44"/>
      <c r="M69" s="44"/>
      <c r="N69" s="44"/>
      <c r="O69" s="44"/>
      <c r="P69" s="44"/>
      <c r="Q69" s="44"/>
      <c r="R69" s="44"/>
      <c r="S69" s="44"/>
      <c r="T69" s="44"/>
      <c r="U69" s="44"/>
      <c r="V69" s="44"/>
      <c r="W69" s="44"/>
      <c r="X69" s="44"/>
      <c r="Y69" s="44"/>
      <c r="Z69" s="44"/>
      <c r="AA69" s="44"/>
      <c r="AB69" s="44"/>
    </row>
    <row r="70" spans="1:28" ht="12.75" customHeight="1">
      <c r="A70" s="116"/>
      <c r="B70" s="116"/>
      <c r="C70" s="44"/>
      <c r="D70" s="44"/>
      <c r="E70" s="118"/>
      <c r="F70" s="118"/>
      <c r="G70" s="118"/>
      <c r="H70" s="118"/>
      <c r="I70" s="44"/>
      <c r="J70" s="44"/>
      <c r="K70" s="44"/>
      <c r="L70" s="44"/>
      <c r="M70" s="44"/>
      <c r="N70" s="44"/>
      <c r="O70" s="44"/>
      <c r="P70" s="44"/>
      <c r="Q70" s="44"/>
      <c r="R70" s="44"/>
      <c r="S70" s="44"/>
      <c r="T70" s="44"/>
      <c r="U70" s="44"/>
      <c r="V70" s="44"/>
      <c r="W70" s="44"/>
      <c r="X70" s="44"/>
      <c r="Y70" s="44"/>
      <c r="Z70" s="44"/>
      <c r="AA70" s="44"/>
      <c r="AB70" s="44"/>
    </row>
    <row r="71" spans="1:28" ht="12.75" customHeight="1">
      <c r="A71" s="116"/>
      <c r="B71" s="116"/>
      <c r="C71" s="44"/>
      <c r="D71" s="44"/>
      <c r="E71" s="118"/>
      <c r="F71" s="118"/>
      <c r="G71" s="118"/>
      <c r="H71" s="118"/>
      <c r="I71" s="44"/>
      <c r="J71" s="44"/>
      <c r="K71" s="44"/>
      <c r="L71" s="44"/>
      <c r="M71" s="44"/>
      <c r="N71" s="44"/>
      <c r="O71" s="44"/>
      <c r="P71" s="44"/>
      <c r="Q71" s="44"/>
      <c r="R71" s="44"/>
      <c r="S71" s="44"/>
      <c r="T71" s="44"/>
      <c r="U71" s="44"/>
      <c r="V71" s="44"/>
      <c r="W71" s="44"/>
      <c r="X71" s="44"/>
      <c r="Y71" s="44"/>
      <c r="Z71" s="44"/>
      <c r="AA71" s="44"/>
      <c r="AB71" s="44"/>
    </row>
    <row r="72" spans="1:28" ht="12.75" customHeight="1">
      <c r="A72" s="116"/>
      <c r="B72" s="116"/>
      <c r="C72" s="44"/>
      <c r="D72" s="44"/>
      <c r="E72" s="118"/>
      <c r="F72" s="118"/>
      <c r="G72" s="118"/>
      <c r="H72" s="118"/>
      <c r="I72" s="44"/>
      <c r="J72" s="44"/>
      <c r="K72" s="44"/>
      <c r="L72" s="44"/>
      <c r="M72" s="44"/>
      <c r="N72" s="44"/>
      <c r="O72" s="44"/>
      <c r="P72" s="44"/>
      <c r="Q72" s="44"/>
      <c r="R72" s="44"/>
      <c r="S72" s="44"/>
      <c r="T72" s="44"/>
      <c r="U72" s="44"/>
      <c r="V72" s="44"/>
      <c r="W72" s="44"/>
      <c r="X72" s="44"/>
      <c r="Y72" s="44"/>
      <c r="Z72" s="44"/>
      <c r="AA72" s="44"/>
      <c r="AB72" s="44"/>
    </row>
    <row r="73" spans="1:28" ht="12.75" customHeight="1">
      <c r="A73" s="116"/>
      <c r="B73" s="116"/>
      <c r="C73" s="44"/>
      <c r="D73" s="44"/>
      <c r="E73" s="118"/>
      <c r="F73" s="118"/>
      <c r="G73" s="118"/>
      <c r="H73" s="118"/>
      <c r="I73" s="44"/>
      <c r="J73" s="44"/>
      <c r="K73" s="44"/>
      <c r="L73" s="44"/>
      <c r="M73" s="44"/>
      <c r="N73" s="44"/>
      <c r="O73" s="44"/>
      <c r="P73" s="44"/>
      <c r="Q73" s="44"/>
      <c r="R73" s="44"/>
      <c r="S73" s="44"/>
      <c r="T73" s="44"/>
      <c r="U73" s="44"/>
      <c r="V73" s="44"/>
      <c r="W73" s="44"/>
      <c r="X73" s="44"/>
      <c r="Y73" s="44"/>
      <c r="Z73" s="44"/>
      <c r="AA73" s="44"/>
      <c r="AB73" s="44"/>
    </row>
    <row r="74" spans="1:28" ht="12.75" customHeight="1">
      <c r="A74" s="116"/>
      <c r="B74" s="116"/>
      <c r="C74" s="44"/>
      <c r="D74" s="44"/>
      <c r="E74" s="118"/>
      <c r="F74" s="118"/>
      <c r="G74" s="118"/>
      <c r="H74" s="118"/>
      <c r="I74" s="44"/>
      <c r="J74" s="44"/>
      <c r="K74" s="44"/>
      <c r="L74" s="44"/>
      <c r="M74" s="44"/>
      <c r="N74" s="44"/>
      <c r="O74" s="44"/>
      <c r="P74" s="44"/>
      <c r="Q74" s="44"/>
      <c r="R74" s="44"/>
      <c r="S74" s="44"/>
      <c r="T74" s="44"/>
      <c r="U74" s="44"/>
      <c r="V74" s="44"/>
      <c r="W74" s="44"/>
      <c r="X74" s="44"/>
      <c r="Y74" s="44"/>
      <c r="Z74" s="44"/>
      <c r="AA74" s="44"/>
      <c r="AB74" s="44"/>
    </row>
    <row r="75" spans="1:28" ht="12.75" customHeight="1">
      <c r="A75" s="116"/>
      <c r="B75" s="116"/>
      <c r="C75" s="44"/>
      <c r="D75" s="44"/>
      <c r="E75" s="118"/>
      <c r="F75" s="118"/>
      <c r="G75" s="118"/>
      <c r="H75" s="118"/>
      <c r="I75" s="44"/>
      <c r="J75" s="44"/>
      <c r="K75" s="44"/>
      <c r="L75" s="44"/>
      <c r="M75" s="44"/>
      <c r="N75" s="44"/>
      <c r="O75" s="44"/>
      <c r="P75" s="44"/>
      <c r="Q75" s="44"/>
      <c r="R75" s="44"/>
      <c r="S75" s="44"/>
      <c r="T75" s="44"/>
      <c r="U75" s="44"/>
      <c r="V75" s="44"/>
      <c r="W75" s="44"/>
      <c r="X75" s="44"/>
      <c r="Y75" s="44"/>
      <c r="Z75" s="44"/>
      <c r="AA75" s="44"/>
      <c r="AB75" s="44"/>
    </row>
    <row r="76" spans="1:28" ht="12.75" customHeight="1">
      <c r="A76" s="116"/>
      <c r="B76" s="116"/>
      <c r="C76" s="44"/>
      <c r="D76" s="44"/>
      <c r="E76" s="118"/>
      <c r="F76" s="118"/>
      <c r="G76" s="118"/>
      <c r="H76" s="118"/>
      <c r="I76" s="44"/>
      <c r="J76" s="44"/>
      <c r="K76" s="44"/>
      <c r="L76" s="44"/>
      <c r="M76" s="44"/>
      <c r="N76" s="44"/>
      <c r="O76" s="44"/>
      <c r="P76" s="44"/>
      <c r="Q76" s="44"/>
      <c r="R76" s="44"/>
      <c r="S76" s="44"/>
      <c r="T76" s="44"/>
      <c r="U76" s="44"/>
      <c r="V76" s="44"/>
      <c r="W76" s="44"/>
      <c r="X76" s="44"/>
      <c r="Y76" s="44"/>
      <c r="Z76" s="44"/>
      <c r="AA76" s="44"/>
      <c r="AB76" s="44"/>
    </row>
    <row r="77" spans="1:28" ht="12.75" customHeight="1">
      <c r="A77" s="116"/>
      <c r="B77" s="116"/>
      <c r="C77" s="44"/>
      <c r="D77" s="44"/>
      <c r="E77" s="118"/>
      <c r="F77" s="118"/>
      <c r="G77" s="118"/>
      <c r="H77" s="118"/>
      <c r="I77" s="44"/>
      <c r="J77" s="44"/>
      <c r="K77" s="44"/>
      <c r="L77" s="44"/>
      <c r="M77" s="44"/>
      <c r="N77" s="44"/>
      <c r="O77" s="44"/>
      <c r="P77" s="44"/>
      <c r="Q77" s="44"/>
      <c r="R77" s="44"/>
      <c r="S77" s="44"/>
      <c r="T77" s="44"/>
      <c r="U77" s="44"/>
      <c r="V77" s="44"/>
      <c r="W77" s="44"/>
      <c r="X77" s="44"/>
      <c r="Y77" s="44"/>
      <c r="Z77" s="44"/>
      <c r="AA77" s="44"/>
      <c r="AB77" s="44"/>
    </row>
    <row r="78" spans="1:28" ht="12.75" customHeight="1">
      <c r="A78" s="116"/>
      <c r="B78" s="116"/>
      <c r="C78" s="44"/>
      <c r="D78" s="44"/>
      <c r="E78" s="118"/>
      <c r="F78" s="118"/>
      <c r="G78" s="118"/>
      <c r="H78" s="118"/>
      <c r="I78" s="44"/>
      <c r="J78" s="44"/>
      <c r="K78" s="44"/>
      <c r="L78" s="44"/>
      <c r="M78" s="44"/>
      <c r="N78" s="44"/>
      <c r="O78" s="44"/>
      <c r="P78" s="44"/>
      <c r="Q78" s="44"/>
      <c r="R78" s="44"/>
      <c r="S78" s="44"/>
      <c r="T78" s="44"/>
      <c r="U78" s="44"/>
      <c r="V78" s="44"/>
      <c r="W78" s="44"/>
      <c r="X78" s="44"/>
      <c r="Y78" s="44"/>
      <c r="Z78" s="44"/>
      <c r="AA78" s="44"/>
      <c r="AB78" s="44"/>
    </row>
    <row r="79" spans="1:28" ht="12.75" customHeight="1">
      <c r="A79" s="116"/>
      <c r="B79" s="116"/>
      <c r="C79" s="44"/>
      <c r="D79" s="44"/>
      <c r="E79" s="118"/>
      <c r="F79" s="118"/>
      <c r="G79" s="118"/>
      <c r="H79" s="118"/>
      <c r="I79" s="44"/>
      <c r="J79" s="44"/>
      <c r="K79" s="44"/>
      <c r="L79" s="44"/>
      <c r="M79" s="44"/>
      <c r="N79" s="44"/>
      <c r="O79" s="44"/>
      <c r="P79" s="44"/>
      <c r="Q79" s="44"/>
      <c r="R79" s="44"/>
      <c r="S79" s="44"/>
      <c r="T79" s="44"/>
      <c r="U79" s="44"/>
      <c r="V79" s="44"/>
      <c r="W79" s="44"/>
      <c r="X79" s="44"/>
      <c r="Y79" s="44"/>
      <c r="Z79" s="44"/>
      <c r="AA79" s="44"/>
      <c r="AB79" s="44"/>
    </row>
    <row r="80" spans="1:28" ht="12.75" customHeight="1">
      <c r="A80" s="116"/>
      <c r="B80" s="116"/>
      <c r="C80" s="44"/>
      <c r="D80" s="44"/>
      <c r="E80" s="118"/>
      <c r="F80" s="118"/>
      <c r="G80" s="118"/>
      <c r="H80" s="118"/>
      <c r="I80" s="44"/>
      <c r="J80" s="44"/>
      <c r="K80" s="44"/>
      <c r="L80" s="44"/>
      <c r="M80" s="44"/>
      <c r="N80" s="44"/>
      <c r="O80" s="44"/>
      <c r="P80" s="44"/>
      <c r="Q80" s="44"/>
      <c r="R80" s="44"/>
      <c r="S80" s="44"/>
      <c r="T80" s="44"/>
      <c r="U80" s="44"/>
      <c r="V80" s="44"/>
      <c r="W80" s="44"/>
      <c r="X80" s="44"/>
      <c r="Y80" s="44"/>
      <c r="Z80" s="44"/>
      <c r="AA80" s="44"/>
      <c r="AB80" s="44"/>
    </row>
    <row r="81" spans="1:28" ht="12.75" customHeight="1">
      <c r="A81" s="116"/>
      <c r="B81" s="116"/>
      <c r="C81" s="44"/>
      <c r="D81" s="44"/>
      <c r="E81" s="118"/>
      <c r="F81" s="118"/>
      <c r="G81" s="118"/>
      <c r="H81" s="118"/>
      <c r="I81" s="44"/>
      <c r="J81" s="44"/>
      <c r="K81" s="44"/>
      <c r="L81" s="44"/>
      <c r="M81" s="44"/>
      <c r="N81" s="44"/>
      <c r="O81" s="44"/>
      <c r="P81" s="44"/>
      <c r="Q81" s="44"/>
      <c r="R81" s="44"/>
      <c r="S81" s="44"/>
      <c r="T81" s="44"/>
      <c r="U81" s="44"/>
      <c r="V81" s="44"/>
      <c r="W81" s="44"/>
      <c r="X81" s="44"/>
      <c r="Y81" s="44"/>
      <c r="Z81" s="44"/>
      <c r="AA81" s="44"/>
      <c r="AB81" s="44"/>
    </row>
    <row r="82" spans="1:28" ht="12.75" customHeight="1">
      <c r="A82" s="116"/>
      <c r="B82" s="116"/>
      <c r="C82" s="44"/>
      <c r="D82" s="44"/>
      <c r="E82" s="118"/>
      <c r="F82" s="118"/>
      <c r="G82" s="118"/>
      <c r="H82" s="118"/>
      <c r="I82" s="44"/>
      <c r="J82" s="44"/>
      <c r="K82" s="44"/>
      <c r="L82" s="44"/>
      <c r="M82" s="44"/>
      <c r="N82" s="44"/>
      <c r="O82" s="44"/>
      <c r="P82" s="44"/>
      <c r="Q82" s="44"/>
      <c r="R82" s="44"/>
      <c r="S82" s="44"/>
      <c r="T82" s="44"/>
      <c r="U82" s="44"/>
      <c r="V82" s="44"/>
      <c r="W82" s="44"/>
      <c r="X82" s="44"/>
      <c r="Y82" s="44"/>
      <c r="Z82" s="44"/>
      <c r="AA82" s="44"/>
      <c r="AB82" s="44"/>
    </row>
    <row r="83" spans="1:28" ht="12.75" customHeight="1">
      <c r="A83" s="116"/>
      <c r="B83" s="116"/>
      <c r="C83" s="44"/>
      <c r="D83" s="44"/>
      <c r="E83" s="118"/>
      <c r="F83" s="118"/>
      <c r="G83" s="118"/>
      <c r="H83" s="118"/>
      <c r="I83" s="44"/>
      <c r="J83" s="44"/>
      <c r="K83" s="44"/>
      <c r="L83" s="44"/>
      <c r="M83" s="44"/>
      <c r="N83" s="44"/>
      <c r="O83" s="44"/>
      <c r="P83" s="44"/>
      <c r="Q83" s="44"/>
      <c r="R83" s="44"/>
      <c r="S83" s="44"/>
      <c r="T83" s="44"/>
      <c r="U83" s="44"/>
      <c r="V83" s="44"/>
      <c r="W83" s="44"/>
      <c r="X83" s="44"/>
      <c r="Y83" s="44"/>
      <c r="Z83" s="44"/>
      <c r="AA83" s="44"/>
      <c r="AB83" s="44"/>
    </row>
    <row r="84" spans="1:28" ht="12.75" customHeight="1">
      <c r="A84" s="116"/>
      <c r="B84" s="116"/>
      <c r="C84" s="44"/>
      <c r="D84" s="44"/>
      <c r="E84" s="118"/>
      <c r="F84" s="118"/>
      <c r="G84" s="118"/>
      <c r="H84" s="118"/>
      <c r="I84" s="44"/>
      <c r="J84" s="44"/>
      <c r="K84" s="44"/>
      <c r="L84" s="44"/>
      <c r="M84" s="44"/>
      <c r="N84" s="44"/>
      <c r="O84" s="44"/>
      <c r="P84" s="44"/>
      <c r="Q84" s="44"/>
      <c r="R84" s="44"/>
      <c r="S84" s="44"/>
      <c r="T84" s="44"/>
      <c r="U84" s="44"/>
      <c r="V84" s="44"/>
      <c r="W84" s="44"/>
      <c r="X84" s="44"/>
      <c r="Y84" s="44"/>
      <c r="Z84" s="44"/>
      <c r="AA84" s="44"/>
      <c r="AB84" s="44"/>
    </row>
    <row r="85" spans="1:28" ht="12.75" customHeight="1">
      <c r="A85" s="116"/>
      <c r="B85" s="116"/>
      <c r="C85" s="44"/>
      <c r="D85" s="44"/>
      <c r="E85" s="118"/>
      <c r="F85" s="118"/>
      <c r="G85" s="118"/>
      <c r="H85" s="118"/>
      <c r="I85" s="44"/>
      <c r="J85" s="44"/>
      <c r="K85" s="44"/>
      <c r="L85" s="44"/>
      <c r="M85" s="44"/>
      <c r="N85" s="44"/>
      <c r="O85" s="44"/>
      <c r="P85" s="44"/>
      <c r="Q85" s="44"/>
      <c r="R85" s="44"/>
      <c r="S85" s="44"/>
      <c r="T85" s="44"/>
      <c r="U85" s="44"/>
      <c r="V85" s="44"/>
      <c r="W85" s="44"/>
      <c r="X85" s="44"/>
      <c r="Y85" s="44"/>
      <c r="Z85" s="44"/>
      <c r="AA85" s="44"/>
      <c r="AB85" s="44"/>
    </row>
    <row r="86" spans="1:28" ht="12.75" customHeight="1">
      <c r="A86" s="116"/>
      <c r="B86" s="116"/>
      <c r="C86" s="44"/>
      <c r="D86" s="44"/>
      <c r="E86" s="118"/>
      <c r="F86" s="118"/>
      <c r="G86" s="118"/>
      <c r="H86" s="118"/>
      <c r="I86" s="44"/>
      <c r="J86" s="44"/>
      <c r="K86" s="44"/>
      <c r="L86" s="44"/>
      <c r="M86" s="44"/>
      <c r="N86" s="44"/>
      <c r="O86" s="44"/>
      <c r="P86" s="44"/>
      <c r="Q86" s="44"/>
      <c r="R86" s="44"/>
      <c r="S86" s="44"/>
      <c r="T86" s="44"/>
      <c r="U86" s="44"/>
      <c r="V86" s="44"/>
      <c r="W86" s="44"/>
      <c r="X86" s="44"/>
      <c r="Y86" s="44"/>
      <c r="Z86" s="44"/>
      <c r="AA86" s="44"/>
      <c r="AB86" s="44"/>
    </row>
    <row r="87" spans="1:28" ht="12.75" customHeight="1">
      <c r="A87" s="116"/>
      <c r="B87" s="116"/>
      <c r="C87" s="44"/>
      <c r="D87" s="44"/>
      <c r="E87" s="118"/>
      <c r="F87" s="118"/>
      <c r="G87" s="118"/>
      <c r="H87" s="118"/>
      <c r="I87" s="44"/>
      <c r="J87" s="44"/>
      <c r="K87" s="44"/>
      <c r="L87" s="44"/>
      <c r="M87" s="44"/>
      <c r="N87" s="44"/>
      <c r="O87" s="44"/>
      <c r="P87" s="44"/>
      <c r="Q87" s="44"/>
      <c r="R87" s="44"/>
      <c r="S87" s="44"/>
      <c r="T87" s="44"/>
      <c r="U87" s="44"/>
      <c r="V87" s="44"/>
      <c r="W87" s="44"/>
      <c r="X87" s="44"/>
      <c r="Y87" s="44"/>
      <c r="Z87" s="44"/>
      <c r="AA87" s="44"/>
      <c r="AB87" s="44"/>
    </row>
    <row r="88" spans="1:28" ht="12.75" customHeight="1">
      <c r="A88" s="116"/>
      <c r="B88" s="116"/>
      <c r="C88" s="44"/>
      <c r="D88" s="44"/>
      <c r="E88" s="118"/>
      <c r="F88" s="118"/>
      <c r="G88" s="118"/>
      <c r="H88" s="118"/>
      <c r="I88" s="44"/>
      <c r="J88" s="44"/>
      <c r="K88" s="44"/>
      <c r="L88" s="44"/>
      <c r="M88" s="44"/>
      <c r="N88" s="44"/>
      <c r="O88" s="44"/>
      <c r="P88" s="44"/>
      <c r="Q88" s="44"/>
      <c r="R88" s="44"/>
      <c r="S88" s="44"/>
      <c r="T88" s="44"/>
      <c r="U88" s="44"/>
      <c r="V88" s="44"/>
      <c r="W88" s="44"/>
      <c r="X88" s="44"/>
      <c r="Y88" s="44"/>
      <c r="Z88" s="44"/>
      <c r="AA88" s="44"/>
      <c r="AB88" s="44"/>
    </row>
    <row r="89" spans="1:28" ht="12.75" customHeight="1">
      <c r="A89" s="116"/>
      <c r="B89" s="116"/>
      <c r="C89" s="44"/>
      <c r="D89" s="44"/>
      <c r="E89" s="118"/>
      <c r="F89" s="118"/>
      <c r="G89" s="118"/>
      <c r="H89" s="118"/>
      <c r="I89" s="44"/>
      <c r="J89" s="44"/>
      <c r="K89" s="44"/>
      <c r="L89" s="44"/>
      <c r="M89" s="44"/>
      <c r="N89" s="44"/>
      <c r="O89" s="44"/>
      <c r="P89" s="44"/>
      <c r="Q89" s="44"/>
      <c r="R89" s="44"/>
      <c r="S89" s="44"/>
      <c r="T89" s="44"/>
      <c r="U89" s="44"/>
      <c r="V89" s="44"/>
      <c r="W89" s="44"/>
      <c r="X89" s="44"/>
      <c r="Y89" s="44"/>
      <c r="Z89" s="44"/>
      <c r="AA89" s="44"/>
      <c r="AB89" s="44"/>
    </row>
    <row r="90" spans="1:28" ht="12.75" customHeight="1">
      <c r="A90" s="116"/>
      <c r="B90" s="116"/>
      <c r="C90" s="44"/>
      <c r="D90" s="44"/>
      <c r="E90" s="118"/>
      <c r="F90" s="118"/>
      <c r="G90" s="118"/>
      <c r="H90" s="118"/>
      <c r="I90" s="44"/>
      <c r="J90" s="44"/>
      <c r="K90" s="44"/>
      <c r="L90" s="44"/>
      <c r="M90" s="44"/>
      <c r="N90" s="44"/>
      <c r="O90" s="44"/>
      <c r="P90" s="44"/>
      <c r="Q90" s="44"/>
      <c r="R90" s="44"/>
      <c r="S90" s="44"/>
      <c r="T90" s="44"/>
      <c r="U90" s="44"/>
      <c r="V90" s="44"/>
      <c r="W90" s="44"/>
      <c r="X90" s="44"/>
      <c r="Y90" s="44"/>
      <c r="Z90" s="44"/>
      <c r="AA90" s="44"/>
      <c r="AB90" s="44"/>
    </row>
    <row r="91" spans="1:28" ht="12.75" customHeight="1">
      <c r="A91" s="116"/>
      <c r="B91" s="116"/>
      <c r="C91" s="44"/>
      <c r="D91" s="44"/>
      <c r="E91" s="118"/>
      <c r="F91" s="118"/>
      <c r="G91" s="118"/>
      <c r="H91" s="118"/>
      <c r="I91" s="44"/>
      <c r="J91" s="44"/>
      <c r="K91" s="44"/>
      <c r="L91" s="44"/>
      <c r="M91" s="44"/>
      <c r="N91" s="44"/>
      <c r="O91" s="44"/>
      <c r="P91" s="44"/>
      <c r="Q91" s="44"/>
      <c r="R91" s="44"/>
      <c r="S91" s="44"/>
      <c r="T91" s="44"/>
      <c r="U91" s="44"/>
      <c r="V91" s="44"/>
      <c r="W91" s="44"/>
      <c r="X91" s="44"/>
      <c r="Y91" s="44"/>
      <c r="Z91" s="44"/>
      <c r="AA91" s="44"/>
      <c r="AB91" s="44"/>
    </row>
    <row r="92" spans="1:28" ht="12.75" customHeight="1">
      <c r="A92" s="116"/>
      <c r="B92" s="116"/>
      <c r="C92" s="44"/>
      <c r="D92" s="44"/>
      <c r="E92" s="118"/>
      <c r="F92" s="118"/>
      <c r="G92" s="118"/>
      <c r="H92" s="118"/>
      <c r="I92" s="44"/>
      <c r="J92" s="44"/>
      <c r="K92" s="44"/>
      <c r="L92" s="44"/>
      <c r="M92" s="44"/>
      <c r="N92" s="44"/>
      <c r="O92" s="44"/>
      <c r="P92" s="44"/>
      <c r="Q92" s="44"/>
      <c r="R92" s="44"/>
      <c r="S92" s="44"/>
      <c r="T92" s="44"/>
      <c r="U92" s="44"/>
      <c r="V92" s="44"/>
      <c r="W92" s="44"/>
      <c r="X92" s="44"/>
      <c r="Y92" s="44"/>
      <c r="Z92" s="44"/>
      <c r="AA92" s="44"/>
      <c r="AB92" s="44"/>
    </row>
    <row r="93" spans="1:28" ht="12.75" customHeight="1">
      <c r="A93" s="116"/>
      <c r="B93" s="116"/>
      <c r="C93" s="44"/>
      <c r="D93" s="44"/>
      <c r="E93" s="118"/>
      <c r="F93" s="118"/>
      <c r="G93" s="118"/>
      <c r="H93" s="118"/>
      <c r="I93" s="44"/>
      <c r="J93" s="44"/>
      <c r="K93" s="44"/>
      <c r="L93" s="44"/>
      <c r="M93" s="44"/>
      <c r="N93" s="44"/>
      <c r="O93" s="44"/>
      <c r="P93" s="44"/>
      <c r="Q93" s="44"/>
      <c r="R93" s="44"/>
      <c r="S93" s="44"/>
      <c r="T93" s="44"/>
      <c r="U93" s="44"/>
      <c r="V93" s="44"/>
      <c r="W93" s="44"/>
      <c r="X93" s="44"/>
      <c r="Y93" s="44"/>
      <c r="Z93" s="44"/>
      <c r="AA93" s="44"/>
      <c r="AB93" s="44"/>
    </row>
    <row r="94" spans="1:28" ht="12.75" customHeight="1">
      <c r="A94" s="116"/>
      <c r="B94" s="116"/>
      <c r="C94" s="44"/>
      <c r="D94" s="44"/>
      <c r="E94" s="118"/>
      <c r="F94" s="118"/>
      <c r="G94" s="118"/>
      <c r="H94" s="118"/>
      <c r="I94" s="44"/>
      <c r="J94" s="44"/>
      <c r="K94" s="44"/>
      <c r="L94" s="44"/>
      <c r="M94" s="44"/>
      <c r="N94" s="44"/>
      <c r="O94" s="44"/>
      <c r="P94" s="44"/>
      <c r="Q94" s="44"/>
      <c r="R94" s="44"/>
      <c r="S94" s="44"/>
      <c r="T94" s="44"/>
      <c r="U94" s="44"/>
      <c r="V94" s="44"/>
      <c r="W94" s="44"/>
      <c r="X94" s="44"/>
      <c r="Y94" s="44"/>
      <c r="Z94" s="44"/>
      <c r="AA94" s="44"/>
      <c r="AB94" s="44"/>
    </row>
    <row r="95" spans="1:28" ht="12.75" customHeight="1">
      <c r="A95" s="116"/>
      <c r="B95" s="116"/>
      <c r="C95" s="44"/>
      <c r="D95" s="44"/>
      <c r="E95" s="118"/>
      <c r="F95" s="118"/>
      <c r="G95" s="118"/>
      <c r="H95" s="118"/>
      <c r="I95" s="44"/>
      <c r="J95" s="44"/>
      <c r="K95" s="44"/>
      <c r="L95" s="44"/>
      <c r="M95" s="44"/>
      <c r="N95" s="44"/>
      <c r="O95" s="44"/>
      <c r="P95" s="44"/>
      <c r="Q95" s="44"/>
      <c r="R95" s="44"/>
      <c r="S95" s="44"/>
      <c r="T95" s="44"/>
      <c r="U95" s="44"/>
      <c r="V95" s="44"/>
      <c r="W95" s="44"/>
      <c r="X95" s="44"/>
      <c r="Y95" s="44"/>
      <c r="Z95" s="44"/>
      <c r="AA95" s="44"/>
      <c r="AB95" s="44"/>
    </row>
    <row r="96" spans="1:28" ht="12.75" customHeight="1">
      <c r="A96" s="116"/>
      <c r="B96" s="116"/>
      <c r="C96" s="44"/>
      <c r="D96" s="44"/>
      <c r="E96" s="118"/>
      <c r="F96" s="118"/>
      <c r="G96" s="118"/>
      <c r="H96" s="118"/>
      <c r="I96" s="44"/>
      <c r="J96" s="44"/>
      <c r="K96" s="44"/>
      <c r="L96" s="44"/>
      <c r="M96" s="44"/>
      <c r="N96" s="44"/>
      <c r="O96" s="44"/>
      <c r="P96" s="44"/>
      <c r="Q96" s="44"/>
      <c r="R96" s="44"/>
      <c r="S96" s="44"/>
      <c r="T96" s="44"/>
      <c r="U96" s="44"/>
      <c r="V96" s="44"/>
      <c r="W96" s="44"/>
      <c r="X96" s="44"/>
      <c r="Y96" s="44"/>
      <c r="Z96" s="44"/>
      <c r="AA96" s="44"/>
      <c r="AB96" s="44"/>
    </row>
    <row r="97" spans="1:28" ht="12.75" customHeight="1">
      <c r="A97" s="116"/>
      <c r="B97" s="116"/>
      <c r="C97" s="44"/>
      <c r="D97" s="44"/>
      <c r="E97" s="118"/>
      <c r="F97" s="118"/>
      <c r="G97" s="118"/>
      <c r="H97" s="118"/>
      <c r="I97" s="44"/>
      <c r="J97" s="44"/>
      <c r="K97" s="44"/>
      <c r="L97" s="44"/>
      <c r="M97" s="44"/>
      <c r="N97" s="44"/>
      <c r="O97" s="44"/>
      <c r="P97" s="44"/>
      <c r="Q97" s="44"/>
      <c r="R97" s="44"/>
      <c r="S97" s="44"/>
      <c r="T97" s="44"/>
      <c r="U97" s="44"/>
      <c r="V97" s="44"/>
      <c r="W97" s="44"/>
      <c r="X97" s="44"/>
      <c r="Y97" s="44"/>
      <c r="Z97" s="44"/>
      <c r="AA97" s="44"/>
      <c r="AB97" s="44"/>
    </row>
    <row r="98" spans="1:28" ht="12.75" customHeight="1">
      <c r="A98" s="116"/>
      <c r="B98" s="116"/>
      <c r="C98" s="44"/>
      <c r="D98" s="44"/>
      <c r="E98" s="118"/>
      <c r="F98" s="118"/>
      <c r="G98" s="118"/>
      <c r="H98" s="118"/>
      <c r="I98" s="44"/>
      <c r="J98" s="44"/>
      <c r="K98" s="44"/>
      <c r="L98" s="44"/>
      <c r="M98" s="44"/>
      <c r="N98" s="44"/>
      <c r="O98" s="44"/>
      <c r="P98" s="44"/>
      <c r="Q98" s="44"/>
      <c r="R98" s="44"/>
      <c r="S98" s="44"/>
      <c r="T98" s="44"/>
      <c r="U98" s="44"/>
      <c r="V98" s="44"/>
      <c r="W98" s="44"/>
      <c r="X98" s="44"/>
      <c r="Y98" s="44"/>
      <c r="Z98" s="44"/>
      <c r="AA98" s="44"/>
      <c r="AB98" s="44"/>
    </row>
    <row r="99" spans="1:28" ht="12.75" customHeight="1">
      <c r="A99" s="116"/>
      <c r="B99" s="116"/>
      <c r="C99" s="44"/>
      <c r="D99" s="44"/>
      <c r="E99" s="118"/>
      <c r="F99" s="118"/>
      <c r="G99" s="118"/>
      <c r="H99" s="118"/>
      <c r="I99" s="44"/>
      <c r="J99" s="44"/>
      <c r="K99" s="44"/>
      <c r="L99" s="44"/>
      <c r="M99" s="44"/>
      <c r="N99" s="44"/>
      <c r="O99" s="44"/>
      <c r="P99" s="44"/>
      <c r="Q99" s="44"/>
      <c r="R99" s="44"/>
      <c r="S99" s="44"/>
      <c r="T99" s="44"/>
      <c r="U99" s="44"/>
      <c r="V99" s="44"/>
      <c r="W99" s="44"/>
      <c r="X99" s="44"/>
      <c r="Y99" s="44"/>
      <c r="Z99" s="44"/>
      <c r="AA99" s="44"/>
      <c r="AB99" s="44"/>
    </row>
    <row r="100" spans="1:28" ht="12.75" customHeight="1">
      <c r="A100" s="116"/>
      <c r="B100" s="116"/>
      <c r="C100" s="44"/>
      <c r="D100" s="44"/>
      <c r="E100" s="118"/>
      <c r="F100" s="118"/>
      <c r="G100" s="118"/>
      <c r="H100" s="118"/>
      <c r="I100" s="44"/>
      <c r="J100" s="44"/>
      <c r="K100" s="44"/>
      <c r="L100" s="44"/>
      <c r="M100" s="44"/>
      <c r="N100" s="44"/>
      <c r="O100" s="44"/>
      <c r="P100" s="44"/>
      <c r="Q100" s="44"/>
      <c r="R100" s="44"/>
      <c r="S100" s="44"/>
      <c r="T100" s="44"/>
      <c r="U100" s="44"/>
      <c r="V100" s="44"/>
      <c r="W100" s="44"/>
      <c r="X100" s="44"/>
      <c r="Y100" s="44"/>
      <c r="Z100" s="44"/>
      <c r="AA100" s="44"/>
      <c r="AB100" s="44"/>
    </row>
    <row r="101" spans="1:28" ht="12.75" customHeight="1">
      <c r="A101" s="116"/>
      <c r="B101" s="116"/>
      <c r="C101" s="44"/>
      <c r="D101" s="44"/>
      <c r="E101" s="118"/>
      <c r="F101" s="118"/>
      <c r="G101" s="118"/>
      <c r="H101" s="118"/>
      <c r="I101" s="44"/>
      <c r="J101" s="44"/>
      <c r="K101" s="44"/>
      <c r="L101" s="44"/>
      <c r="M101" s="44"/>
      <c r="N101" s="44"/>
      <c r="O101" s="44"/>
      <c r="P101" s="44"/>
      <c r="Q101" s="44"/>
      <c r="R101" s="44"/>
      <c r="S101" s="44"/>
      <c r="T101" s="44"/>
      <c r="U101" s="44"/>
      <c r="V101" s="44"/>
      <c r="W101" s="44"/>
      <c r="X101" s="44"/>
      <c r="Y101" s="44"/>
      <c r="Z101" s="44"/>
      <c r="AA101" s="44"/>
      <c r="AB101" s="44"/>
    </row>
    <row r="102" spans="1:28" ht="12.75" customHeight="1">
      <c r="A102" s="116"/>
      <c r="B102" s="116"/>
      <c r="C102" s="44"/>
      <c r="D102" s="44"/>
      <c r="E102" s="118"/>
      <c r="F102" s="118"/>
      <c r="G102" s="118"/>
      <c r="H102" s="118"/>
      <c r="I102" s="44"/>
      <c r="J102" s="44"/>
      <c r="K102" s="44"/>
      <c r="L102" s="44"/>
      <c r="M102" s="44"/>
      <c r="N102" s="44"/>
      <c r="O102" s="44"/>
      <c r="P102" s="44"/>
      <c r="Q102" s="44"/>
      <c r="R102" s="44"/>
      <c r="S102" s="44"/>
      <c r="T102" s="44"/>
      <c r="U102" s="44"/>
      <c r="V102" s="44"/>
      <c r="W102" s="44"/>
      <c r="X102" s="44"/>
      <c r="Y102" s="44"/>
      <c r="Z102" s="44"/>
      <c r="AA102" s="44"/>
      <c r="AB102" s="44"/>
    </row>
    <row r="103" spans="1:28" ht="12.75" customHeight="1">
      <c r="A103" s="116"/>
      <c r="B103" s="116"/>
      <c r="C103" s="44"/>
      <c r="D103" s="44"/>
      <c r="E103" s="118"/>
      <c r="F103" s="118"/>
      <c r="G103" s="118"/>
      <c r="H103" s="118"/>
      <c r="I103" s="44"/>
      <c r="J103" s="44"/>
      <c r="K103" s="44"/>
      <c r="L103" s="44"/>
      <c r="M103" s="44"/>
      <c r="N103" s="44"/>
      <c r="O103" s="44"/>
      <c r="P103" s="44"/>
      <c r="Q103" s="44"/>
      <c r="R103" s="44"/>
      <c r="S103" s="44"/>
      <c r="T103" s="44"/>
      <c r="U103" s="44"/>
      <c r="V103" s="44"/>
      <c r="W103" s="44"/>
      <c r="X103" s="44"/>
      <c r="Y103" s="44"/>
      <c r="Z103" s="44"/>
      <c r="AA103" s="44"/>
      <c r="AB103" s="44"/>
    </row>
    <row r="104" spans="1:28" ht="12.75" customHeight="1">
      <c r="A104" s="116"/>
      <c r="B104" s="116"/>
      <c r="C104" s="44"/>
      <c r="D104" s="44"/>
      <c r="E104" s="118"/>
      <c r="F104" s="118"/>
      <c r="G104" s="118"/>
      <c r="H104" s="118"/>
      <c r="I104" s="44"/>
      <c r="J104" s="44"/>
      <c r="K104" s="44"/>
      <c r="L104" s="44"/>
      <c r="M104" s="44"/>
      <c r="N104" s="44"/>
      <c r="O104" s="44"/>
      <c r="P104" s="44"/>
      <c r="Q104" s="44"/>
      <c r="R104" s="44"/>
      <c r="S104" s="44"/>
      <c r="T104" s="44"/>
      <c r="U104" s="44"/>
      <c r="V104" s="44"/>
      <c r="W104" s="44"/>
      <c r="X104" s="44"/>
      <c r="Y104" s="44"/>
      <c r="Z104" s="44"/>
      <c r="AA104" s="44"/>
      <c r="AB104" s="44"/>
    </row>
    <row r="105" spans="1:28" ht="12.75" customHeight="1">
      <c r="A105" s="116"/>
      <c r="B105" s="116"/>
      <c r="C105" s="44"/>
      <c r="D105" s="44"/>
      <c r="E105" s="118"/>
      <c r="F105" s="118"/>
      <c r="G105" s="118"/>
      <c r="H105" s="118"/>
      <c r="I105" s="44"/>
      <c r="J105" s="44"/>
      <c r="K105" s="44"/>
      <c r="L105" s="44"/>
      <c r="M105" s="44"/>
      <c r="N105" s="44"/>
      <c r="O105" s="44"/>
      <c r="P105" s="44"/>
      <c r="Q105" s="44"/>
      <c r="R105" s="44"/>
      <c r="S105" s="44"/>
      <c r="T105" s="44"/>
      <c r="U105" s="44"/>
      <c r="V105" s="44"/>
      <c r="W105" s="44"/>
      <c r="X105" s="44"/>
      <c r="Y105" s="44"/>
      <c r="Z105" s="44"/>
      <c r="AA105" s="44"/>
      <c r="AB105" s="44"/>
    </row>
    <row r="106" spans="1:28" ht="12.75" customHeight="1">
      <c r="A106" s="116"/>
      <c r="B106" s="116"/>
      <c r="C106" s="44"/>
      <c r="D106" s="44"/>
      <c r="E106" s="118"/>
      <c r="F106" s="118"/>
      <c r="G106" s="118"/>
      <c r="H106" s="118"/>
      <c r="I106" s="44"/>
      <c r="J106" s="44"/>
      <c r="K106" s="44"/>
      <c r="L106" s="44"/>
      <c r="M106" s="44"/>
      <c r="N106" s="44"/>
      <c r="O106" s="44"/>
      <c r="P106" s="44"/>
      <c r="Q106" s="44"/>
      <c r="R106" s="44"/>
      <c r="S106" s="44"/>
      <c r="T106" s="44"/>
      <c r="U106" s="44"/>
      <c r="V106" s="44"/>
      <c r="W106" s="44"/>
      <c r="X106" s="44"/>
      <c r="Y106" s="44"/>
      <c r="Z106" s="44"/>
      <c r="AA106" s="44"/>
      <c r="AB106" s="44"/>
    </row>
    <row r="107" spans="1:28" ht="12.75" customHeight="1">
      <c r="A107" s="116"/>
      <c r="B107" s="116"/>
      <c r="C107" s="44"/>
      <c r="D107" s="44"/>
      <c r="E107" s="118"/>
      <c r="F107" s="118"/>
      <c r="G107" s="118"/>
      <c r="H107" s="118"/>
      <c r="I107" s="44"/>
      <c r="J107" s="44"/>
      <c r="K107" s="44"/>
      <c r="L107" s="44"/>
      <c r="M107" s="44"/>
      <c r="N107" s="44"/>
      <c r="O107" s="44"/>
      <c r="P107" s="44"/>
      <c r="Q107" s="44"/>
      <c r="R107" s="44"/>
      <c r="S107" s="44"/>
      <c r="T107" s="44"/>
      <c r="U107" s="44"/>
      <c r="V107" s="44"/>
      <c r="W107" s="44"/>
      <c r="X107" s="44"/>
      <c r="Y107" s="44"/>
      <c r="Z107" s="44"/>
      <c r="AA107" s="44"/>
      <c r="AB107" s="44"/>
    </row>
    <row r="108" spans="1:28" ht="12.75" customHeight="1">
      <c r="A108" s="116"/>
      <c r="B108" s="116"/>
      <c r="C108" s="44"/>
      <c r="D108" s="44"/>
      <c r="E108" s="118"/>
      <c r="F108" s="118"/>
      <c r="G108" s="118"/>
      <c r="H108" s="118"/>
      <c r="I108" s="44"/>
      <c r="J108" s="44"/>
      <c r="K108" s="44"/>
      <c r="L108" s="44"/>
      <c r="M108" s="44"/>
      <c r="N108" s="44"/>
      <c r="O108" s="44"/>
      <c r="P108" s="44"/>
      <c r="Q108" s="44"/>
      <c r="R108" s="44"/>
      <c r="S108" s="44"/>
      <c r="T108" s="44"/>
      <c r="U108" s="44"/>
      <c r="V108" s="44"/>
      <c r="W108" s="44"/>
      <c r="X108" s="44"/>
      <c r="Y108" s="44"/>
      <c r="Z108" s="44"/>
      <c r="AA108" s="44"/>
      <c r="AB108" s="44"/>
    </row>
    <row r="109" spans="1:28" ht="12.75" customHeight="1">
      <c r="A109" s="116"/>
      <c r="B109" s="116"/>
      <c r="C109" s="44"/>
      <c r="D109" s="44"/>
      <c r="E109" s="118"/>
      <c r="F109" s="118"/>
      <c r="G109" s="118"/>
      <c r="H109" s="118"/>
      <c r="I109" s="44"/>
      <c r="J109" s="44"/>
      <c r="K109" s="44"/>
      <c r="L109" s="44"/>
      <c r="M109" s="44"/>
      <c r="N109" s="44"/>
      <c r="O109" s="44"/>
      <c r="P109" s="44"/>
      <c r="Q109" s="44"/>
      <c r="R109" s="44"/>
      <c r="S109" s="44"/>
      <c r="T109" s="44"/>
      <c r="U109" s="44"/>
      <c r="V109" s="44"/>
      <c r="W109" s="44"/>
      <c r="X109" s="44"/>
      <c r="Y109" s="44"/>
      <c r="Z109" s="44"/>
      <c r="AA109" s="44"/>
      <c r="AB109" s="44"/>
    </row>
    <row r="110" spans="1:28" ht="12.75" customHeight="1">
      <c r="A110" s="116"/>
      <c r="B110" s="116"/>
      <c r="C110" s="44"/>
      <c r="D110" s="44"/>
      <c r="E110" s="118"/>
      <c r="F110" s="118"/>
      <c r="G110" s="118"/>
      <c r="H110" s="118"/>
      <c r="I110" s="44"/>
      <c r="J110" s="44"/>
      <c r="K110" s="44"/>
      <c r="L110" s="44"/>
      <c r="M110" s="44"/>
      <c r="N110" s="44"/>
      <c r="O110" s="44"/>
      <c r="P110" s="44"/>
      <c r="Q110" s="44"/>
      <c r="R110" s="44"/>
      <c r="S110" s="44"/>
      <c r="T110" s="44"/>
      <c r="U110" s="44"/>
      <c r="V110" s="44"/>
      <c r="W110" s="44"/>
      <c r="X110" s="44"/>
      <c r="Y110" s="44"/>
      <c r="Z110" s="44"/>
      <c r="AA110" s="44"/>
      <c r="AB110" s="44"/>
    </row>
    <row r="111" spans="1:28" ht="12.75" customHeight="1">
      <c r="A111" s="116"/>
      <c r="B111" s="116"/>
      <c r="C111" s="44"/>
      <c r="D111" s="44"/>
      <c r="E111" s="118"/>
      <c r="F111" s="118"/>
      <c r="G111" s="118"/>
      <c r="H111" s="118"/>
      <c r="I111" s="44"/>
      <c r="J111" s="44"/>
      <c r="K111" s="44"/>
      <c r="L111" s="44"/>
      <c r="M111" s="44"/>
      <c r="N111" s="44"/>
      <c r="O111" s="44"/>
      <c r="P111" s="44"/>
      <c r="Q111" s="44"/>
      <c r="R111" s="44"/>
      <c r="S111" s="44"/>
      <c r="T111" s="44"/>
      <c r="U111" s="44"/>
      <c r="V111" s="44"/>
      <c r="W111" s="44"/>
      <c r="X111" s="44"/>
      <c r="Y111" s="44"/>
      <c r="Z111" s="44"/>
      <c r="AA111" s="44"/>
      <c r="AB111" s="44"/>
    </row>
    <row r="112" spans="1:28" ht="12.75" customHeight="1">
      <c r="A112" s="116"/>
      <c r="B112" s="116"/>
      <c r="C112" s="44"/>
      <c r="D112" s="44"/>
      <c r="E112" s="118"/>
      <c r="F112" s="118"/>
      <c r="G112" s="118"/>
      <c r="H112" s="118"/>
      <c r="I112" s="44"/>
      <c r="J112" s="44"/>
      <c r="K112" s="44"/>
      <c r="L112" s="44"/>
      <c r="M112" s="44"/>
      <c r="N112" s="44"/>
      <c r="O112" s="44"/>
      <c r="P112" s="44"/>
      <c r="Q112" s="44"/>
      <c r="R112" s="44"/>
      <c r="S112" s="44"/>
      <c r="T112" s="44"/>
      <c r="U112" s="44"/>
      <c r="V112" s="44"/>
      <c r="W112" s="44"/>
      <c r="X112" s="44"/>
      <c r="Y112" s="44"/>
      <c r="Z112" s="44"/>
      <c r="AA112" s="44"/>
      <c r="AB112" s="44"/>
    </row>
    <row r="113" spans="1:28" ht="12.75" customHeight="1">
      <c r="A113" s="116"/>
      <c r="B113" s="116"/>
      <c r="C113" s="44"/>
      <c r="D113" s="44"/>
      <c r="E113" s="118"/>
      <c r="F113" s="118"/>
      <c r="G113" s="118"/>
      <c r="H113" s="118"/>
      <c r="I113" s="44"/>
      <c r="J113" s="44"/>
      <c r="K113" s="44"/>
      <c r="L113" s="44"/>
      <c r="M113" s="44"/>
      <c r="N113" s="44"/>
      <c r="O113" s="44"/>
      <c r="P113" s="44"/>
      <c r="Q113" s="44"/>
      <c r="R113" s="44"/>
      <c r="S113" s="44"/>
      <c r="T113" s="44"/>
      <c r="U113" s="44"/>
      <c r="V113" s="44"/>
      <c r="W113" s="44"/>
      <c r="X113" s="44"/>
      <c r="Y113" s="44"/>
      <c r="Z113" s="44"/>
      <c r="AA113" s="44"/>
      <c r="AB113" s="44"/>
    </row>
    <row r="114" spans="1:28" ht="12.75" customHeight="1">
      <c r="A114" s="116"/>
      <c r="B114" s="116"/>
      <c r="C114" s="44"/>
      <c r="D114" s="44"/>
      <c r="E114" s="118"/>
      <c r="F114" s="118"/>
      <c r="G114" s="118"/>
      <c r="H114" s="118"/>
      <c r="I114" s="44"/>
      <c r="J114" s="44"/>
      <c r="K114" s="44"/>
      <c r="L114" s="44"/>
      <c r="M114" s="44"/>
      <c r="N114" s="44"/>
      <c r="O114" s="44"/>
      <c r="P114" s="44"/>
      <c r="Q114" s="44"/>
      <c r="R114" s="44"/>
      <c r="S114" s="44"/>
      <c r="T114" s="44"/>
      <c r="U114" s="44"/>
      <c r="V114" s="44"/>
      <c r="W114" s="44"/>
      <c r="X114" s="44"/>
      <c r="Y114" s="44"/>
      <c r="Z114" s="44"/>
      <c r="AA114" s="44"/>
      <c r="AB114" s="44"/>
    </row>
    <row r="115" spans="1:28" ht="12.75" customHeight="1">
      <c r="A115" s="116"/>
      <c r="B115" s="116"/>
      <c r="C115" s="44"/>
      <c r="D115" s="44"/>
      <c r="E115" s="118"/>
      <c r="F115" s="118"/>
      <c r="G115" s="118"/>
      <c r="H115" s="118"/>
      <c r="I115" s="44"/>
      <c r="J115" s="44"/>
      <c r="K115" s="44"/>
      <c r="L115" s="44"/>
      <c r="M115" s="44"/>
      <c r="N115" s="44"/>
      <c r="O115" s="44"/>
      <c r="P115" s="44"/>
      <c r="Q115" s="44"/>
      <c r="R115" s="44"/>
      <c r="S115" s="44"/>
      <c r="T115" s="44"/>
      <c r="U115" s="44"/>
      <c r="V115" s="44"/>
      <c r="W115" s="44"/>
      <c r="X115" s="44"/>
      <c r="Y115" s="44"/>
      <c r="Z115" s="44"/>
      <c r="AA115" s="44"/>
      <c r="AB115" s="44"/>
    </row>
    <row r="116" spans="1:28" ht="12.75" customHeight="1">
      <c r="A116" s="116"/>
      <c r="B116" s="116"/>
      <c r="C116" s="44"/>
      <c r="D116" s="44"/>
      <c r="E116" s="118"/>
      <c r="F116" s="118"/>
      <c r="G116" s="118"/>
      <c r="H116" s="118"/>
      <c r="I116" s="44"/>
      <c r="J116" s="44"/>
      <c r="K116" s="44"/>
      <c r="L116" s="44"/>
      <c r="M116" s="44"/>
      <c r="N116" s="44"/>
      <c r="O116" s="44"/>
      <c r="P116" s="44"/>
      <c r="Q116" s="44"/>
      <c r="R116" s="44"/>
      <c r="S116" s="44"/>
      <c r="T116" s="44"/>
      <c r="U116" s="44"/>
      <c r="V116" s="44"/>
      <c r="W116" s="44"/>
      <c r="X116" s="44"/>
      <c r="Y116" s="44"/>
      <c r="Z116" s="44"/>
      <c r="AA116" s="44"/>
      <c r="AB116" s="44"/>
    </row>
    <row r="117" spans="1:28" ht="12.75" customHeight="1">
      <c r="A117" s="116"/>
      <c r="B117" s="116"/>
      <c r="C117" s="44"/>
      <c r="D117" s="44"/>
      <c r="E117" s="118"/>
      <c r="F117" s="118"/>
      <c r="G117" s="118"/>
      <c r="H117" s="118"/>
      <c r="I117" s="44"/>
      <c r="J117" s="44"/>
      <c r="K117" s="44"/>
      <c r="L117" s="44"/>
      <c r="M117" s="44"/>
      <c r="N117" s="44"/>
      <c r="O117" s="44"/>
      <c r="P117" s="44"/>
      <c r="Q117" s="44"/>
      <c r="R117" s="44"/>
      <c r="S117" s="44"/>
      <c r="T117" s="44"/>
      <c r="U117" s="44"/>
      <c r="V117" s="44"/>
      <c r="W117" s="44"/>
      <c r="X117" s="44"/>
      <c r="Y117" s="44"/>
      <c r="Z117" s="44"/>
      <c r="AA117" s="44"/>
      <c r="AB117" s="44"/>
    </row>
    <row r="118" spans="1:28" ht="12.75" customHeight="1">
      <c r="A118" s="116"/>
      <c r="B118" s="116"/>
      <c r="C118" s="44"/>
      <c r="D118" s="44"/>
      <c r="E118" s="118"/>
      <c r="F118" s="118"/>
      <c r="G118" s="118"/>
      <c r="H118" s="118"/>
      <c r="I118" s="44"/>
      <c r="J118" s="44"/>
      <c r="K118" s="44"/>
      <c r="L118" s="44"/>
      <c r="M118" s="44"/>
      <c r="N118" s="44"/>
      <c r="O118" s="44"/>
      <c r="P118" s="44"/>
      <c r="Q118" s="44"/>
      <c r="R118" s="44"/>
      <c r="S118" s="44"/>
      <c r="T118" s="44"/>
      <c r="U118" s="44"/>
      <c r="V118" s="44"/>
      <c r="W118" s="44"/>
      <c r="X118" s="44"/>
      <c r="Y118" s="44"/>
      <c r="Z118" s="44"/>
      <c r="AA118" s="44"/>
      <c r="AB118" s="44"/>
    </row>
    <row r="119" spans="1:28" ht="12.75" customHeight="1">
      <c r="A119" s="116"/>
      <c r="B119" s="116"/>
      <c r="C119" s="44"/>
      <c r="D119" s="44"/>
      <c r="E119" s="118"/>
      <c r="F119" s="118"/>
      <c r="G119" s="118"/>
      <c r="H119" s="118"/>
      <c r="I119" s="44"/>
      <c r="J119" s="44"/>
      <c r="K119" s="44"/>
      <c r="L119" s="44"/>
      <c r="M119" s="44"/>
      <c r="N119" s="44"/>
      <c r="O119" s="44"/>
      <c r="P119" s="44"/>
      <c r="Q119" s="44"/>
      <c r="R119" s="44"/>
      <c r="S119" s="44"/>
      <c r="T119" s="44"/>
      <c r="U119" s="44"/>
      <c r="V119" s="44"/>
      <c r="W119" s="44"/>
      <c r="X119" s="44"/>
      <c r="Y119" s="44"/>
      <c r="Z119" s="44"/>
      <c r="AA119" s="44"/>
      <c r="AB119" s="44"/>
    </row>
    <row r="120" spans="1:28" ht="12.75" customHeight="1">
      <c r="A120" s="116"/>
      <c r="B120" s="116"/>
      <c r="C120" s="44"/>
      <c r="D120" s="44"/>
      <c r="E120" s="118"/>
      <c r="F120" s="118"/>
      <c r="G120" s="118"/>
      <c r="H120" s="118"/>
      <c r="I120" s="44"/>
      <c r="J120" s="44"/>
      <c r="K120" s="44"/>
      <c r="L120" s="44"/>
      <c r="M120" s="44"/>
      <c r="N120" s="44"/>
      <c r="O120" s="44"/>
      <c r="P120" s="44"/>
      <c r="Q120" s="44"/>
      <c r="R120" s="44"/>
      <c r="S120" s="44"/>
      <c r="T120" s="44"/>
      <c r="U120" s="44"/>
      <c r="V120" s="44"/>
      <c r="W120" s="44"/>
      <c r="X120" s="44"/>
      <c r="Y120" s="44"/>
      <c r="Z120" s="44"/>
      <c r="AA120" s="44"/>
      <c r="AB120" s="44"/>
    </row>
    <row r="121" spans="1:28" ht="12.75" customHeight="1">
      <c r="A121" s="116"/>
      <c r="B121" s="116"/>
      <c r="C121" s="44"/>
      <c r="D121" s="44"/>
      <c r="E121" s="118"/>
      <c r="F121" s="118"/>
      <c r="G121" s="118"/>
      <c r="H121" s="118"/>
      <c r="I121" s="44"/>
      <c r="J121" s="44"/>
      <c r="K121" s="44"/>
      <c r="L121" s="44"/>
      <c r="M121" s="44"/>
      <c r="N121" s="44"/>
      <c r="O121" s="44"/>
      <c r="P121" s="44"/>
      <c r="Q121" s="44"/>
      <c r="R121" s="44"/>
      <c r="S121" s="44"/>
      <c r="T121" s="44"/>
      <c r="U121" s="44"/>
      <c r="V121" s="44"/>
      <c r="W121" s="44"/>
      <c r="X121" s="44"/>
      <c r="Y121" s="44"/>
      <c r="Z121" s="44"/>
      <c r="AA121" s="44"/>
      <c r="AB121" s="44"/>
    </row>
    <row r="122" spans="1:28" ht="12.75" customHeight="1">
      <c r="A122" s="116"/>
      <c r="B122" s="116"/>
      <c r="C122" s="44"/>
      <c r="D122" s="44"/>
      <c r="E122" s="118"/>
      <c r="F122" s="118"/>
      <c r="G122" s="118"/>
      <c r="H122" s="118"/>
      <c r="I122" s="44"/>
      <c r="J122" s="44"/>
      <c r="K122" s="44"/>
      <c r="L122" s="44"/>
      <c r="M122" s="44"/>
      <c r="N122" s="44"/>
      <c r="O122" s="44"/>
      <c r="P122" s="44"/>
      <c r="Q122" s="44"/>
      <c r="R122" s="44"/>
      <c r="S122" s="44"/>
      <c r="T122" s="44"/>
      <c r="U122" s="44"/>
      <c r="V122" s="44"/>
      <c r="W122" s="44"/>
      <c r="X122" s="44"/>
      <c r="Y122" s="44"/>
      <c r="Z122" s="44"/>
      <c r="AA122" s="44"/>
      <c r="AB122" s="44"/>
    </row>
    <row r="123" spans="1:28" ht="12.75" customHeight="1">
      <c r="A123" s="116"/>
      <c r="B123" s="116"/>
      <c r="C123" s="44"/>
      <c r="D123" s="44"/>
      <c r="E123" s="118"/>
      <c r="F123" s="118"/>
      <c r="G123" s="118"/>
      <c r="H123" s="118"/>
      <c r="I123" s="44"/>
      <c r="J123" s="44"/>
      <c r="K123" s="44"/>
      <c r="L123" s="44"/>
      <c r="M123" s="44"/>
      <c r="N123" s="44"/>
      <c r="O123" s="44"/>
      <c r="P123" s="44"/>
      <c r="Q123" s="44"/>
      <c r="R123" s="44"/>
      <c r="S123" s="44"/>
      <c r="T123" s="44"/>
      <c r="U123" s="44"/>
      <c r="V123" s="44"/>
      <c r="W123" s="44"/>
      <c r="X123" s="44"/>
      <c r="Y123" s="44"/>
      <c r="Z123" s="44"/>
      <c r="AA123" s="44"/>
      <c r="AB123" s="44"/>
    </row>
    <row r="124" spans="1:28" ht="12.75" customHeight="1">
      <c r="A124" s="116"/>
      <c r="B124" s="116"/>
      <c r="C124" s="44"/>
      <c r="D124" s="44"/>
      <c r="E124" s="118"/>
      <c r="F124" s="118"/>
      <c r="G124" s="118"/>
      <c r="H124" s="118"/>
      <c r="I124" s="44"/>
      <c r="J124" s="44"/>
      <c r="K124" s="44"/>
      <c r="L124" s="44"/>
      <c r="M124" s="44"/>
      <c r="N124" s="44"/>
      <c r="O124" s="44"/>
      <c r="P124" s="44"/>
      <c r="Q124" s="44"/>
      <c r="R124" s="44"/>
      <c r="S124" s="44"/>
      <c r="T124" s="44"/>
      <c r="U124" s="44"/>
      <c r="V124" s="44"/>
      <c r="W124" s="44"/>
      <c r="X124" s="44"/>
      <c r="Y124" s="44"/>
      <c r="Z124" s="44"/>
      <c r="AA124" s="44"/>
      <c r="AB124" s="44"/>
    </row>
    <row r="125" spans="1:28" ht="12.75" customHeight="1">
      <c r="A125" s="116"/>
      <c r="B125" s="116"/>
      <c r="C125" s="44"/>
      <c r="D125" s="44"/>
      <c r="E125" s="118"/>
      <c r="F125" s="118"/>
      <c r="G125" s="118"/>
      <c r="H125" s="118"/>
      <c r="I125" s="44"/>
      <c r="J125" s="44"/>
      <c r="K125" s="44"/>
      <c r="L125" s="44"/>
      <c r="M125" s="44"/>
      <c r="N125" s="44"/>
      <c r="O125" s="44"/>
      <c r="P125" s="44"/>
      <c r="Q125" s="44"/>
      <c r="R125" s="44"/>
      <c r="S125" s="44"/>
      <c r="T125" s="44"/>
      <c r="U125" s="44"/>
      <c r="V125" s="44"/>
      <c r="W125" s="44"/>
      <c r="X125" s="44"/>
      <c r="Y125" s="44"/>
      <c r="Z125" s="44"/>
      <c r="AA125" s="44"/>
      <c r="AB125" s="44"/>
    </row>
    <row r="126" spans="1:28" ht="12.75" customHeight="1">
      <c r="A126" s="116"/>
      <c r="B126" s="116"/>
      <c r="C126" s="44"/>
      <c r="D126" s="44"/>
      <c r="E126" s="118"/>
      <c r="F126" s="118"/>
      <c r="G126" s="118"/>
      <c r="H126" s="118"/>
      <c r="I126" s="44"/>
      <c r="J126" s="44"/>
      <c r="K126" s="44"/>
      <c r="L126" s="44"/>
      <c r="M126" s="44"/>
      <c r="N126" s="44"/>
      <c r="O126" s="44"/>
      <c r="P126" s="44"/>
      <c r="Q126" s="44"/>
      <c r="R126" s="44"/>
      <c r="S126" s="44"/>
      <c r="T126" s="44"/>
      <c r="U126" s="44"/>
      <c r="V126" s="44"/>
      <c r="W126" s="44"/>
      <c r="X126" s="44"/>
      <c r="Y126" s="44"/>
      <c r="Z126" s="44"/>
      <c r="AA126" s="44"/>
      <c r="AB126" s="44"/>
    </row>
    <row r="127" spans="1:28" ht="12.75" customHeight="1">
      <c r="A127" s="116"/>
      <c r="B127" s="116"/>
      <c r="C127" s="44"/>
      <c r="D127" s="44"/>
      <c r="E127" s="118"/>
      <c r="F127" s="118"/>
      <c r="G127" s="118"/>
      <c r="H127" s="118"/>
      <c r="I127" s="44"/>
      <c r="J127" s="44"/>
      <c r="K127" s="44"/>
      <c r="L127" s="44"/>
      <c r="M127" s="44"/>
      <c r="N127" s="44"/>
      <c r="O127" s="44"/>
      <c r="P127" s="44"/>
      <c r="Q127" s="44"/>
      <c r="R127" s="44"/>
      <c r="S127" s="44"/>
      <c r="T127" s="44"/>
      <c r="U127" s="44"/>
      <c r="V127" s="44"/>
      <c r="W127" s="44"/>
      <c r="X127" s="44"/>
      <c r="Y127" s="44"/>
      <c r="Z127" s="44"/>
      <c r="AA127" s="44"/>
      <c r="AB127" s="44"/>
    </row>
    <row r="128" spans="1:28" ht="12.75" customHeight="1">
      <c r="A128" s="116"/>
      <c r="B128" s="116"/>
      <c r="C128" s="44"/>
      <c r="D128" s="44"/>
      <c r="E128" s="118"/>
      <c r="F128" s="118"/>
      <c r="G128" s="118"/>
      <c r="H128" s="118"/>
      <c r="I128" s="44"/>
      <c r="J128" s="44"/>
      <c r="K128" s="44"/>
      <c r="L128" s="44"/>
      <c r="M128" s="44"/>
      <c r="N128" s="44"/>
      <c r="O128" s="44"/>
      <c r="P128" s="44"/>
      <c r="Q128" s="44"/>
      <c r="R128" s="44"/>
      <c r="S128" s="44"/>
      <c r="T128" s="44"/>
      <c r="U128" s="44"/>
      <c r="V128" s="44"/>
      <c r="W128" s="44"/>
      <c r="X128" s="44"/>
      <c r="Y128" s="44"/>
      <c r="Z128" s="44"/>
      <c r="AA128" s="44"/>
      <c r="AB128" s="44"/>
    </row>
    <row r="129" spans="1:28" ht="12.75" customHeight="1">
      <c r="A129" s="116"/>
      <c r="B129" s="116"/>
      <c r="C129" s="44"/>
      <c r="D129" s="44"/>
      <c r="E129" s="118"/>
      <c r="F129" s="118"/>
      <c r="G129" s="118"/>
      <c r="H129" s="118"/>
      <c r="I129" s="44"/>
      <c r="J129" s="44"/>
      <c r="K129" s="44"/>
      <c r="L129" s="44"/>
      <c r="M129" s="44"/>
      <c r="N129" s="44"/>
      <c r="O129" s="44"/>
      <c r="P129" s="44"/>
      <c r="Q129" s="44"/>
      <c r="R129" s="44"/>
      <c r="S129" s="44"/>
      <c r="T129" s="44"/>
      <c r="U129" s="44"/>
      <c r="V129" s="44"/>
      <c r="W129" s="44"/>
      <c r="X129" s="44"/>
      <c r="Y129" s="44"/>
      <c r="Z129" s="44"/>
      <c r="AA129" s="44"/>
      <c r="AB129" s="44"/>
    </row>
    <row r="130" spans="1:28" ht="12.75" customHeight="1">
      <c r="A130" s="116"/>
      <c r="B130" s="116"/>
      <c r="C130" s="44"/>
      <c r="D130" s="44"/>
      <c r="E130" s="118"/>
      <c r="F130" s="118"/>
      <c r="G130" s="118"/>
      <c r="H130" s="118"/>
      <c r="I130" s="44"/>
      <c r="J130" s="44"/>
      <c r="K130" s="44"/>
      <c r="L130" s="44"/>
      <c r="M130" s="44"/>
      <c r="N130" s="44"/>
      <c r="O130" s="44"/>
      <c r="P130" s="44"/>
      <c r="Q130" s="44"/>
      <c r="R130" s="44"/>
      <c r="S130" s="44"/>
      <c r="T130" s="44"/>
      <c r="U130" s="44"/>
      <c r="V130" s="44"/>
      <c r="W130" s="44"/>
      <c r="X130" s="44"/>
      <c r="Y130" s="44"/>
      <c r="Z130" s="44"/>
      <c r="AA130" s="44"/>
      <c r="AB130" s="44"/>
    </row>
    <row r="131" spans="1:28" ht="12.75" customHeight="1">
      <c r="A131" s="116"/>
      <c r="B131" s="116"/>
      <c r="C131" s="44"/>
      <c r="D131" s="44"/>
      <c r="E131" s="118"/>
      <c r="F131" s="118"/>
      <c r="G131" s="118"/>
      <c r="H131" s="118"/>
      <c r="I131" s="44"/>
      <c r="J131" s="44"/>
      <c r="K131" s="44"/>
      <c r="L131" s="44"/>
      <c r="M131" s="44"/>
      <c r="N131" s="44"/>
      <c r="O131" s="44"/>
      <c r="P131" s="44"/>
      <c r="Q131" s="44"/>
      <c r="R131" s="44"/>
      <c r="S131" s="44"/>
      <c r="T131" s="44"/>
      <c r="U131" s="44"/>
      <c r="V131" s="44"/>
      <c r="W131" s="44"/>
      <c r="X131" s="44"/>
      <c r="Y131" s="44"/>
      <c r="Z131" s="44"/>
      <c r="AA131" s="44"/>
      <c r="AB131" s="44"/>
    </row>
    <row r="132" spans="1:28" ht="12.75" customHeight="1">
      <c r="A132" s="116"/>
      <c r="B132" s="116"/>
      <c r="C132" s="44"/>
      <c r="D132" s="44"/>
      <c r="E132" s="118"/>
      <c r="F132" s="118"/>
      <c r="G132" s="118"/>
      <c r="H132" s="118"/>
      <c r="I132" s="44"/>
      <c r="J132" s="44"/>
      <c r="K132" s="44"/>
      <c r="L132" s="44"/>
      <c r="M132" s="44"/>
      <c r="N132" s="44"/>
      <c r="O132" s="44"/>
      <c r="P132" s="44"/>
      <c r="Q132" s="44"/>
      <c r="R132" s="44"/>
      <c r="S132" s="44"/>
      <c r="T132" s="44"/>
      <c r="U132" s="44"/>
      <c r="V132" s="44"/>
      <c r="W132" s="44"/>
      <c r="X132" s="44"/>
      <c r="Y132" s="44"/>
      <c r="Z132" s="44"/>
      <c r="AA132" s="44"/>
      <c r="AB132" s="44"/>
    </row>
    <row r="133" spans="1:28" ht="12.75" customHeight="1">
      <c r="A133" s="116"/>
      <c r="B133" s="116"/>
      <c r="C133" s="44"/>
      <c r="D133" s="44"/>
      <c r="E133" s="118"/>
      <c r="F133" s="118"/>
      <c r="G133" s="118"/>
      <c r="H133" s="118"/>
      <c r="I133" s="44"/>
      <c r="J133" s="44"/>
      <c r="K133" s="44"/>
      <c r="L133" s="44"/>
      <c r="M133" s="44"/>
      <c r="N133" s="44"/>
      <c r="O133" s="44"/>
      <c r="P133" s="44"/>
      <c r="Q133" s="44"/>
      <c r="R133" s="44"/>
      <c r="S133" s="44"/>
      <c r="T133" s="44"/>
      <c r="U133" s="44"/>
      <c r="V133" s="44"/>
      <c r="W133" s="44"/>
      <c r="X133" s="44"/>
      <c r="Y133" s="44"/>
      <c r="Z133" s="44"/>
      <c r="AA133" s="44"/>
      <c r="AB133" s="44"/>
    </row>
    <row r="134" spans="1:28" ht="12.75" customHeight="1">
      <c r="A134" s="116"/>
      <c r="B134" s="116"/>
      <c r="C134" s="44"/>
      <c r="D134" s="44"/>
      <c r="E134" s="118"/>
      <c r="F134" s="118"/>
      <c r="G134" s="118"/>
      <c r="H134" s="118"/>
      <c r="I134" s="44"/>
      <c r="J134" s="44"/>
      <c r="K134" s="44"/>
      <c r="L134" s="44"/>
      <c r="M134" s="44"/>
      <c r="N134" s="44"/>
      <c r="O134" s="44"/>
      <c r="P134" s="44"/>
      <c r="Q134" s="44"/>
      <c r="R134" s="44"/>
      <c r="S134" s="44"/>
      <c r="T134" s="44"/>
      <c r="U134" s="44"/>
      <c r="V134" s="44"/>
      <c r="W134" s="44"/>
      <c r="X134" s="44"/>
      <c r="Y134" s="44"/>
      <c r="Z134" s="44"/>
      <c r="AA134" s="44"/>
      <c r="AB134" s="44"/>
    </row>
    <row r="135" spans="1:28" ht="12.75" customHeight="1">
      <c r="A135" s="116"/>
      <c r="B135" s="116"/>
      <c r="C135" s="44"/>
      <c r="D135" s="44"/>
      <c r="E135" s="118"/>
      <c r="F135" s="118"/>
      <c r="G135" s="118"/>
      <c r="H135" s="118"/>
      <c r="I135" s="44"/>
      <c r="J135" s="44"/>
      <c r="K135" s="44"/>
      <c r="L135" s="44"/>
      <c r="M135" s="44"/>
      <c r="N135" s="44"/>
      <c r="O135" s="44"/>
      <c r="P135" s="44"/>
      <c r="Q135" s="44"/>
      <c r="R135" s="44"/>
      <c r="S135" s="44"/>
      <c r="T135" s="44"/>
      <c r="U135" s="44"/>
      <c r="V135" s="44"/>
      <c r="W135" s="44"/>
      <c r="X135" s="44"/>
      <c r="Y135" s="44"/>
      <c r="Z135" s="44"/>
      <c r="AA135" s="44"/>
      <c r="AB135" s="44"/>
    </row>
    <row r="136" spans="1:28" ht="12.75" customHeight="1">
      <c r="A136" s="116"/>
      <c r="B136" s="116"/>
      <c r="C136" s="44"/>
      <c r="D136" s="44"/>
      <c r="E136" s="118"/>
      <c r="F136" s="118"/>
      <c r="G136" s="118"/>
      <c r="H136" s="118"/>
      <c r="I136" s="44"/>
      <c r="J136" s="44"/>
      <c r="K136" s="44"/>
      <c r="L136" s="44"/>
      <c r="M136" s="44"/>
      <c r="N136" s="44"/>
      <c r="O136" s="44"/>
      <c r="P136" s="44"/>
      <c r="Q136" s="44"/>
      <c r="R136" s="44"/>
      <c r="S136" s="44"/>
      <c r="T136" s="44"/>
      <c r="U136" s="44"/>
      <c r="V136" s="44"/>
      <c r="W136" s="44"/>
      <c r="X136" s="44"/>
      <c r="Y136" s="44"/>
      <c r="Z136" s="44"/>
      <c r="AA136" s="44"/>
      <c r="AB136" s="44"/>
    </row>
    <row r="137" spans="1:28" ht="12.75" customHeight="1">
      <c r="A137" s="116"/>
      <c r="B137" s="116"/>
      <c r="C137" s="44"/>
      <c r="D137" s="44"/>
      <c r="E137" s="118"/>
      <c r="F137" s="118"/>
      <c r="G137" s="118"/>
      <c r="H137" s="118"/>
      <c r="I137" s="44"/>
      <c r="J137" s="44"/>
      <c r="K137" s="44"/>
      <c r="L137" s="44"/>
      <c r="M137" s="44"/>
      <c r="N137" s="44"/>
      <c r="O137" s="44"/>
      <c r="P137" s="44"/>
      <c r="Q137" s="44"/>
      <c r="R137" s="44"/>
      <c r="S137" s="44"/>
      <c r="T137" s="44"/>
      <c r="U137" s="44"/>
      <c r="V137" s="44"/>
      <c r="W137" s="44"/>
      <c r="X137" s="44"/>
      <c r="Y137" s="44"/>
      <c r="Z137" s="44"/>
      <c r="AA137" s="44"/>
      <c r="AB137" s="44"/>
    </row>
    <row r="138" spans="1:28" ht="12.75" customHeight="1">
      <c r="A138" s="116"/>
      <c r="B138" s="116"/>
      <c r="C138" s="44"/>
      <c r="D138" s="44"/>
      <c r="E138" s="118"/>
      <c r="F138" s="118"/>
      <c r="G138" s="118"/>
      <c r="H138" s="118"/>
      <c r="I138" s="44"/>
      <c r="J138" s="44"/>
      <c r="K138" s="44"/>
      <c r="L138" s="44"/>
      <c r="M138" s="44"/>
      <c r="N138" s="44"/>
      <c r="O138" s="44"/>
      <c r="P138" s="44"/>
      <c r="Q138" s="44"/>
      <c r="R138" s="44"/>
      <c r="S138" s="44"/>
      <c r="T138" s="44"/>
      <c r="U138" s="44"/>
      <c r="V138" s="44"/>
      <c r="W138" s="44"/>
      <c r="X138" s="44"/>
      <c r="Y138" s="44"/>
      <c r="Z138" s="44"/>
      <c r="AA138" s="44"/>
      <c r="AB138" s="44"/>
    </row>
    <row r="139" spans="1:28" ht="12.75" customHeight="1">
      <c r="A139" s="116"/>
      <c r="B139" s="116"/>
      <c r="C139" s="44"/>
      <c r="D139" s="44"/>
      <c r="E139" s="118"/>
      <c r="F139" s="118"/>
      <c r="G139" s="118"/>
      <c r="H139" s="118"/>
      <c r="I139" s="44"/>
      <c r="J139" s="44"/>
      <c r="K139" s="44"/>
      <c r="L139" s="44"/>
      <c r="M139" s="44"/>
      <c r="N139" s="44"/>
      <c r="O139" s="44"/>
      <c r="P139" s="44"/>
      <c r="Q139" s="44"/>
      <c r="R139" s="44"/>
      <c r="S139" s="44"/>
      <c r="T139" s="44"/>
      <c r="U139" s="44"/>
      <c r="V139" s="44"/>
      <c r="W139" s="44"/>
      <c r="X139" s="44"/>
      <c r="Y139" s="44"/>
      <c r="Z139" s="44"/>
      <c r="AA139" s="44"/>
      <c r="AB139" s="44"/>
    </row>
    <row r="140" spans="1:28" ht="12.75" customHeight="1">
      <c r="A140" s="116"/>
      <c r="B140" s="116"/>
      <c r="C140" s="44"/>
      <c r="D140" s="44"/>
      <c r="E140" s="118"/>
      <c r="F140" s="118"/>
      <c r="G140" s="118"/>
      <c r="H140" s="118"/>
      <c r="I140" s="44"/>
      <c r="J140" s="44"/>
      <c r="K140" s="44"/>
      <c r="L140" s="44"/>
      <c r="M140" s="44"/>
      <c r="N140" s="44"/>
      <c r="O140" s="44"/>
      <c r="P140" s="44"/>
      <c r="Q140" s="44"/>
      <c r="R140" s="44"/>
      <c r="S140" s="44"/>
      <c r="T140" s="44"/>
      <c r="U140" s="44"/>
      <c r="V140" s="44"/>
      <c r="W140" s="44"/>
      <c r="X140" s="44"/>
      <c r="Y140" s="44"/>
      <c r="Z140" s="44"/>
      <c r="AA140" s="44"/>
      <c r="AB140" s="44"/>
    </row>
    <row r="141" spans="1:28" ht="12.75" customHeight="1">
      <c r="A141" s="116"/>
      <c r="B141" s="116"/>
      <c r="C141" s="44"/>
      <c r="D141" s="44"/>
      <c r="E141" s="118"/>
      <c r="F141" s="118"/>
      <c r="G141" s="118"/>
      <c r="H141" s="118"/>
      <c r="I141" s="44"/>
      <c r="J141" s="44"/>
      <c r="K141" s="44"/>
      <c r="L141" s="44"/>
      <c r="M141" s="44"/>
      <c r="N141" s="44"/>
      <c r="O141" s="44"/>
      <c r="P141" s="44"/>
      <c r="Q141" s="44"/>
      <c r="R141" s="44"/>
      <c r="S141" s="44"/>
      <c r="T141" s="44"/>
      <c r="U141" s="44"/>
      <c r="V141" s="44"/>
      <c r="W141" s="44"/>
      <c r="X141" s="44"/>
      <c r="Y141" s="44"/>
      <c r="Z141" s="44"/>
      <c r="AA141" s="44"/>
      <c r="AB141" s="44"/>
    </row>
    <row r="142" spans="1:28" ht="12.75" customHeight="1">
      <c r="A142" s="116"/>
      <c r="B142" s="116"/>
      <c r="C142" s="44"/>
      <c r="D142" s="44"/>
      <c r="E142" s="118"/>
      <c r="F142" s="118"/>
      <c r="G142" s="118"/>
      <c r="H142" s="118"/>
      <c r="I142" s="44"/>
      <c r="J142" s="44"/>
      <c r="K142" s="44"/>
      <c r="L142" s="44"/>
      <c r="M142" s="44"/>
      <c r="N142" s="44"/>
      <c r="O142" s="44"/>
      <c r="P142" s="44"/>
      <c r="Q142" s="44"/>
      <c r="R142" s="44"/>
      <c r="S142" s="44"/>
      <c r="T142" s="44"/>
      <c r="U142" s="44"/>
      <c r="V142" s="44"/>
      <c r="W142" s="44"/>
      <c r="X142" s="44"/>
      <c r="Y142" s="44"/>
      <c r="Z142" s="44"/>
      <c r="AA142" s="44"/>
      <c r="AB142" s="44"/>
    </row>
    <row r="143" spans="1:28" ht="12.75" customHeight="1">
      <c r="A143" s="116"/>
      <c r="B143" s="116"/>
      <c r="C143" s="44"/>
      <c r="D143" s="44"/>
      <c r="E143" s="118"/>
      <c r="F143" s="118"/>
      <c r="G143" s="118"/>
      <c r="H143" s="118"/>
      <c r="I143" s="44"/>
      <c r="J143" s="44"/>
      <c r="K143" s="44"/>
      <c r="L143" s="44"/>
      <c r="M143" s="44"/>
      <c r="N143" s="44"/>
      <c r="O143" s="44"/>
      <c r="P143" s="44"/>
      <c r="Q143" s="44"/>
      <c r="R143" s="44"/>
      <c r="S143" s="44"/>
      <c r="T143" s="44"/>
      <c r="U143" s="44"/>
      <c r="V143" s="44"/>
      <c r="W143" s="44"/>
      <c r="X143" s="44"/>
      <c r="Y143" s="44"/>
      <c r="Z143" s="44"/>
      <c r="AA143" s="44"/>
      <c r="AB143" s="44"/>
    </row>
    <row r="144" spans="1:28" ht="12.75" customHeight="1">
      <c r="A144" s="116"/>
      <c r="B144" s="116"/>
      <c r="C144" s="44"/>
      <c r="D144" s="44"/>
      <c r="E144" s="118"/>
      <c r="F144" s="118"/>
      <c r="G144" s="118"/>
      <c r="H144" s="118"/>
      <c r="I144" s="44"/>
      <c r="J144" s="44"/>
      <c r="K144" s="44"/>
      <c r="L144" s="44"/>
      <c r="M144" s="44"/>
      <c r="N144" s="44"/>
      <c r="O144" s="44"/>
      <c r="P144" s="44"/>
      <c r="Q144" s="44"/>
      <c r="R144" s="44"/>
      <c r="S144" s="44"/>
      <c r="T144" s="44"/>
      <c r="U144" s="44"/>
      <c r="V144" s="44"/>
      <c r="W144" s="44"/>
      <c r="X144" s="44"/>
      <c r="Y144" s="44"/>
      <c r="Z144" s="44"/>
      <c r="AA144" s="44"/>
      <c r="AB144" s="44"/>
    </row>
    <row r="145" spans="1:28" ht="12.75" customHeight="1">
      <c r="A145" s="116"/>
      <c r="B145" s="116"/>
      <c r="C145" s="44"/>
      <c r="D145" s="44"/>
      <c r="E145" s="118"/>
      <c r="F145" s="118"/>
      <c r="G145" s="118"/>
      <c r="H145" s="118"/>
      <c r="I145" s="44"/>
      <c r="J145" s="44"/>
      <c r="K145" s="44"/>
      <c r="L145" s="44"/>
      <c r="M145" s="44"/>
      <c r="N145" s="44"/>
      <c r="O145" s="44"/>
      <c r="P145" s="44"/>
      <c r="Q145" s="44"/>
      <c r="R145" s="44"/>
      <c r="S145" s="44"/>
      <c r="T145" s="44"/>
      <c r="U145" s="44"/>
      <c r="V145" s="44"/>
      <c r="W145" s="44"/>
      <c r="X145" s="44"/>
      <c r="Y145" s="44"/>
      <c r="Z145" s="44"/>
      <c r="AA145" s="44"/>
      <c r="AB145" s="44"/>
    </row>
    <row r="146" spans="1:28" ht="12.75" customHeight="1">
      <c r="A146" s="116"/>
      <c r="B146" s="116"/>
      <c r="C146" s="44"/>
      <c r="D146" s="44"/>
      <c r="E146" s="118"/>
      <c r="F146" s="118"/>
      <c r="G146" s="118"/>
      <c r="H146" s="118"/>
      <c r="I146" s="44"/>
      <c r="J146" s="44"/>
      <c r="K146" s="44"/>
      <c r="L146" s="44"/>
      <c r="M146" s="44"/>
      <c r="N146" s="44"/>
      <c r="O146" s="44"/>
      <c r="P146" s="44"/>
      <c r="Q146" s="44"/>
      <c r="R146" s="44"/>
      <c r="S146" s="44"/>
      <c r="T146" s="44"/>
      <c r="U146" s="44"/>
      <c r="V146" s="44"/>
      <c r="W146" s="44"/>
      <c r="X146" s="44"/>
      <c r="Y146" s="44"/>
      <c r="Z146" s="44"/>
      <c r="AA146" s="44"/>
      <c r="AB146" s="44"/>
    </row>
    <row r="147" spans="1:28" ht="12.75" customHeight="1">
      <c r="A147" s="116"/>
      <c r="B147" s="116"/>
      <c r="C147" s="44"/>
      <c r="D147" s="44"/>
      <c r="E147" s="118"/>
      <c r="F147" s="118"/>
      <c r="G147" s="118"/>
      <c r="H147" s="118"/>
      <c r="I147" s="44"/>
      <c r="J147" s="44"/>
      <c r="K147" s="44"/>
      <c r="L147" s="44"/>
      <c r="M147" s="44"/>
      <c r="N147" s="44"/>
      <c r="O147" s="44"/>
      <c r="P147" s="44"/>
      <c r="Q147" s="44"/>
      <c r="R147" s="44"/>
      <c r="S147" s="44"/>
      <c r="T147" s="44"/>
      <c r="U147" s="44"/>
      <c r="V147" s="44"/>
      <c r="W147" s="44"/>
      <c r="X147" s="44"/>
      <c r="Y147" s="44"/>
      <c r="Z147" s="44"/>
      <c r="AA147" s="44"/>
      <c r="AB147" s="44"/>
    </row>
    <row r="148" spans="1:28" ht="12.75" customHeight="1">
      <c r="A148" s="116"/>
      <c r="B148" s="116"/>
      <c r="C148" s="44"/>
      <c r="D148" s="44"/>
      <c r="E148" s="118"/>
      <c r="F148" s="118"/>
      <c r="G148" s="118"/>
      <c r="H148" s="118"/>
      <c r="I148" s="44"/>
      <c r="J148" s="44"/>
      <c r="K148" s="44"/>
      <c r="L148" s="44"/>
      <c r="M148" s="44"/>
      <c r="N148" s="44"/>
      <c r="O148" s="44"/>
      <c r="P148" s="44"/>
      <c r="Q148" s="44"/>
      <c r="R148" s="44"/>
      <c r="S148" s="44"/>
      <c r="T148" s="44"/>
      <c r="U148" s="44"/>
      <c r="V148" s="44"/>
      <c r="W148" s="44"/>
      <c r="X148" s="44"/>
      <c r="Y148" s="44"/>
      <c r="Z148" s="44"/>
      <c r="AA148" s="44"/>
      <c r="AB148" s="44"/>
    </row>
    <row r="149" spans="1:28" ht="12.75" customHeight="1">
      <c r="A149" s="116"/>
      <c r="B149" s="116"/>
      <c r="C149" s="44"/>
      <c r="D149" s="44"/>
      <c r="E149" s="118"/>
      <c r="F149" s="118"/>
      <c r="G149" s="118"/>
      <c r="H149" s="118"/>
      <c r="I149" s="44"/>
      <c r="J149" s="44"/>
      <c r="K149" s="44"/>
      <c r="L149" s="44"/>
      <c r="M149" s="44"/>
      <c r="N149" s="44"/>
      <c r="O149" s="44"/>
      <c r="P149" s="44"/>
      <c r="Q149" s="44"/>
      <c r="R149" s="44"/>
      <c r="S149" s="44"/>
      <c r="T149" s="44"/>
      <c r="U149" s="44"/>
      <c r="V149" s="44"/>
      <c r="W149" s="44"/>
      <c r="X149" s="44"/>
      <c r="Y149" s="44"/>
      <c r="Z149" s="44"/>
      <c r="AA149" s="44"/>
      <c r="AB149" s="44"/>
    </row>
    <row r="150" spans="1:28" ht="12.75" customHeight="1">
      <c r="A150" s="116"/>
      <c r="B150" s="116"/>
      <c r="C150" s="44"/>
      <c r="D150" s="44"/>
      <c r="E150" s="118"/>
      <c r="F150" s="118"/>
      <c r="G150" s="118"/>
      <c r="H150" s="118"/>
      <c r="I150" s="44"/>
      <c r="J150" s="44"/>
      <c r="K150" s="44"/>
      <c r="L150" s="44"/>
      <c r="M150" s="44"/>
      <c r="N150" s="44"/>
      <c r="O150" s="44"/>
      <c r="P150" s="44"/>
      <c r="Q150" s="44"/>
      <c r="R150" s="44"/>
      <c r="S150" s="44"/>
      <c r="T150" s="44"/>
      <c r="U150" s="44"/>
      <c r="V150" s="44"/>
      <c r="W150" s="44"/>
      <c r="X150" s="44"/>
      <c r="Y150" s="44"/>
      <c r="Z150" s="44"/>
      <c r="AA150" s="44"/>
      <c r="AB150" s="44"/>
    </row>
    <row r="151" spans="1:28" ht="12.75" customHeight="1">
      <c r="A151" s="116"/>
      <c r="B151" s="116"/>
      <c r="C151" s="44"/>
      <c r="D151" s="44"/>
      <c r="E151" s="118"/>
      <c r="F151" s="118"/>
      <c r="G151" s="118"/>
      <c r="H151" s="118"/>
      <c r="I151" s="44"/>
      <c r="J151" s="44"/>
      <c r="K151" s="44"/>
      <c r="L151" s="44"/>
      <c r="M151" s="44"/>
      <c r="N151" s="44"/>
      <c r="O151" s="44"/>
      <c r="P151" s="44"/>
      <c r="Q151" s="44"/>
      <c r="R151" s="44"/>
      <c r="S151" s="44"/>
      <c r="T151" s="44"/>
      <c r="U151" s="44"/>
      <c r="V151" s="44"/>
      <c r="W151" s="44"/>
      <c r="X151" s="44"/>
      <c r="Y151" s="44"/>
      <c r="Z151" s="44"/>
      <c r="AA151" s="44"/>
      <c r="AB151" s="44"/>
    </row>
    <row r="152" spans="1:28" ht="12.75" customHeight="1">
      <c r="A152" s="116"/>
      <c r="B152" s="116"/>
      <c r="C152" s="44"/>
      <c r="D152" s="44"/>
      <c r="E152" s="118"/>
      <c r="F152" s="118"/>
      <c r="G152" s="118"/>
      <c r="H152" s="118"/>
      <c r="I152" s="44"/>
      <c r="J152" s="44"/>
      <c r="K152" s="44"/>
      <c r="L152" s="44"/>
      <c r="M152" s="44"/>
      <c r="N152" s="44"/>
      <c r="O152" s="44"/>
      <c r="P152" s="44"/>
      <c r="Q152" s="44"/>
      <c r="R152" s="44"/>
      <c r="S152" s="44"/>
      <c r="T152" s="44"/>
      <c r="U152" s="44"/>
      <c r="V152" s="44"/>
      <c r="W152" s="44"/>
      <c r="X152" s="44"/>
      <c r="Y152" s="44"/>
      <c r="Z152" s="44"/>
      <c r="AA152" s="44"/>
      <c r="AB152" s="44"/>
    </row>
    <row r="153" spans="1:28" ht="12.75" customHeight="1">
      <c r="A153" s="116"/>
      <c r="B153" s="116"/>
      <c r="C153" s="44"/>
      <c r="D153" s="44"/>
      <c r="E153" s="118"/>
      <c r="F153" s="118"/>
      <c r="G153" s="118"/>
      <c r="H153" s="118"/>
      <c r="I153" s="44"/>
      <c r="J153" s="44"/>
      <c r="K153" s="44"/>
      <c r="L153" s="44"/>
      <c r="M153" s="44"/>
      <c r="N153" s="44"/>
      <c r="O153" s="44"/>
      <c r="P153" s="44"/>
      <c r="Q153" s="44"/>
      <c r="R153" s="44"/>
      <c r="S153" s="44"/>
      <c r="T153" s="44"/>
      <c r="U153" s="44"/>
      <c r="V153" s="44"/>
      <c r="W153" s="44"/>
      <c r="X153" s="44"/>
      <c r="Y153" s="44"/>
      <c r="Z153" s="44"/>
      <c r="AA153" s="44"/>
      <c r="AB153" s="44"/>
    </row>
    <row r="154" spans="1:28" ht="12.75" customHeight="1">
      <c r="A154" s="116"/>
      <c r="B154" s="116"/>
      <c r="C154" s="44"/>
      <c r="D154" s="44"/>
      <c r="E154" s="118"/>
      <c r="F154" s="118"/>
      <c r="G154" s="118"/>
      <c r="H154" s="118"/>
      <c r="I154" s="44"/>
      <c r="J154" s="44"/>
      <c r="K154" s="44"/>
      <c r="L154" s="44"/>
      <c r="M154" s="44"/>
      <c r="N154" s="44"/>
      <c r="O154" s="44"/>
      <c r="P154" s="44"/>
      <c r="Q154" s="44"/>
      <c r="R154" s="44"/>
      <c r="S154" s="44"/>
      <c r="T154" s="44"/>
      <c r="U154" s="44"/>
      <c r="V154" s="44"/>
      <c r="W154" s="44"/>
      <c r="X154" s="44"/>
      <c r="Y154" s="44"/>
      <c r="Z154" s="44"/>
      <c r="AA154" s="44"/>
      <c r="AB154" s="44"/>
    </row>
    <row r="155" spans="1:28" ht="12.75" customHeight="1">
      <c r="A155" s="116"/>
      <c r="B155" s="116"/>
      <c r="C155" s="44"/>
      <c r="D155" s="44"/>
      <c r="E155" s="118"/>
      <c r="F155" s="118"/>
      <c r="G155" s="118"/>
      <c r="H155" s="118"/>
      <c r="I155" s="44"/>
      <c r="J155" s="44"/>
      <c r="K155" s="44"/>
      <c r="L155" s="44"/>
      <c r="M155" s="44"/>
      <c r="N155" s="44"/>
      <c r="O155" s="44"/>
      <c r="P155" s="44"/>
      <c r="Q155" s="44"/>
      <c r="R155" s="44"/>
      <c r="S155" s="44"/>
      <c r="T155" s="44"/>
      <c r="U155" s="44"/>
      <c r="V155" s="44"/>
      <c r="W155" s="44"/>
      <c r="X155" s="44"/>
      <c r="Y155" s="44"/>
      <c r="Z155" s="44"/>
      <c r="AA155" s="44"/>
      <c r="AB155" s="44"/>
    </row>
    <row r="156" spans="1:28" ht="12.75" customHeight="1">
      <c r="A156" s="116"/>
      <c r="B156" s="116"/>
      <c r="C156" s="44"/>
      <c r="D156" s="44"/>
      <c r="E156" s="118"/>
      <c r="F156" s="118"/>
      <c r="G156" s="118"/>
      <c r="H156" s="118"/>
      <c r="I156" s="44"/>
      <c r="J156" s="44"/>
      <c r="K156" s="44"/>
      <c r="L156" s="44"/>
      <c r="M156" s="44"/>
      <c r="N156" s="44"/>
      <c r="O156" s="44"/>
      <c r="P156" s="44"/>
      <c r="Q156" s="44"/>
      <c r="R156" s="44"/>
      <c r="S156" s="44"/>
      <c r="T156" s="44"/>
      <c r="U156" s="44"/>
      <c r="V156" s="44"/>
      <c r="W156" s="44"/>
      <c r="X156" s="44"/>
      <c r="Y156" s="44"/>
      <c r="Z156" s="44"/>
      <c r="AA156" s="44"/>
      <c r="AB156" s="44"/>
    </row>
    <row r="157" spans="1:28" ht="12.75" customHeight="1">
      <c r="A157" s="116"/>
      <c r="B157" s="116"/>
      <c r="C157" s="44"/>
      <c r="D157" s="44"/>
      <c r="E157" s="118"/>
      <c r="F157" s="118"/>
      <c r="G157" s="118"/>
      <c r="H157" s="118"/>
      <c r="I157" s="44"/>
      <c r="J157" s="44"/>
      <c r="K157" s="44"/>
      <c r="L157" s="44"/>
      <c r="M157" s="44"/>
      <c r="N157" s="44"/>
      <c r="O157" s="44"/>
      <c r="P157" s="44"/>
      <c r="Q157" s="44"/>
      <c r="R157" s="44"/>
      <c r="S157" s="44"/>
      <c r="T157" s="44"/>
      <c r="U157" s="44"/>
      <c r="V157" s="44"/>
      <c r="W157" s="44"/>
      <c r="X157" s="44"/>
      <c r="Y157" s="44"/>
      <c r="Z157" s="44"/>
      <c r="AA157" s="44"/>
      <c r="AB157" s="44"/>
    </row>
    <row r="158" spans="1:28" ht="12.75" customHeight="1">
      <c r="A158" s="116"/>
      <c r="B158" s="116"/>
      <c r="C158" s="44"/>
      <c r="D158" s="44"/>
      <c r="E158" s="118"/>
      <c r="F158" s="118"/>
      <c r="G158" s="118"/>
      <c r="H158" s="118"/>
      <c r="I158" s="44"/>
      <c r="J158" s="44"/>
      <c r="K158" s="44"/>
      <c r="L158" s="44"/>
      <c r="M158" s="44"/>
      <c r="N158" s="44"/>
      <c r="O158" s="44"/>
      <c r="P158" s="44"/>
      <c r="Q158" s="44"/>
      <c r="R158" s="44"/>
      <c r="S158" s="44"/>
      <c r="T158" s="44"/>
      <c r="U158" s="44"/>
      <c r="V158" s="44"/>
      <c r="W158" s="44"/>
      <c r="X158" s="44"/>
      <c r="Y158" s="44"/>
      <c r="Z158" s="44"/>
      <c r="AA158" s="44"/>
      <c r="AB158" s="44"/>
    </row>
    <row r="159" spans="1:28" ht="12.75" customHeight="1">
      <c r="A159" s="116"/>
      <c r="B159" s="116"/>
      <c r="C159" s="44"/>
      <c r="D159" s="44"/>
      <c r="E159" s="118"/>
      <c r="F159" s="118"/>
      <c r="G159" s="118"/>
      <c r="H159" s="118"/>
      <c r="I159" s="44"/>
      <c r="J159" s="44"/>
      <c r="K159" s="44"/>
      <c r="L159" s="44"/>
      <c r="M159" s="44"/>
      <c r="N159" s="44"/>
      <c r="O159" s="44"/>
      <c r="P159" s="44"/>
      <c r="Q159" s="44"/>
      <c r="R159" s="44"/>
      <c r="S159" s="44"/>
      <c r="T159" s="44"/>
      <c r="U159" s="44"/>
      <c r="V159" s="44"/>
      <c r="W159" s="44"/>
      <c r="X159" s="44"/>
      <c r="Y159" s="44"/>
      <c r="Z159" s="44"/>
      <c r="AA159" s="44"/>
      <c r="AB159" s="44"/>
    </row>
    <row r="160" spans="1:28" ht="12.75" customHeight="1">
      <c r="A160" s="116"/>
      <c r="B160" s="116"/>
      <c r="C160" s="44"/>
      <c r="D160" s="44"/>
      <c r="E160" s="118"/>
      <c r="F160" s="118"/>
      <c r="G160" s="118"/>
      <c r="H160" s="118"/>
      <c r="I160" s="44"/>
      <c r="J160" s="44"/>
      <c r="K160" s="44"/>
      <c r="L160" s="44"/>
      <c r="M160" s="44"/>
      <c r="N160" s="44"/>
      <c r="O160" s="44"/>
      <c r="P160" s="44"/>
      <c r="Q160" s="44"/>
      <c r="R160" s="44"/>
      <c r="S160" s="44"/>
      <c r="T160" s="44"/>
      <c r="U160" s="44"/>
      <c r="V160" s="44"/>
      <c r="W160" s="44"/>
      <c r="X160" s="44"/>
      <c r="Y160" s="44"/>
      <c r="Z160" s="44"/>
      <c r="AA160" s="44"/>
      <c r="AB160" s="44"/>
    </row>
    <row r="161" spans="1:28" ht="12.75" customHeight="1">
      <c r="A161" s="116"/>
      <c r="B161" s="116"/>
      <c r="C161" s="44"/>
      <c r="D161" s="44"/>
      <c r="E161" s="118"/>
      <c r="F161" s="118"/>
      <c r="G161" s="118"/>
      <c r="H161" s="118"/>
      <c r="I161" s="44"/>
      <c r="J161" s="44"/>
      <c r="K161" s="44"/>
      <c r="L161" s="44"/>
      <c r="M161" s="44"/>
      <c r="N161" s="44"/>
      <c r="O161" s="44"/>
      <c r="P161" s="44"/>
      <c r="Q161" s="44"/>
      <c r="R161" s="44"/>
      <c r="S161" s="44"/>
      <c r="T161" s="44"/>
      <c r="U161" s="44"/>
      <c r="V161" s="44"/>
      <c r="W161" s="44"/>
      <c r="X161" s="44"/>
      <c r="Y161" s="44"/>
      <c r="Z161" s="44"/>
      <c r="AA161" s="44"/>
      <c r="AB161" s="44"/>
    </row>
    <row r="162" spans="1:28" ht="12.75" customHeight="1">
      <c r="A162" s="116"/>
      <c r="B162" s="116"/>
      <c r="C162" s="44"/>
      <c r="D162" s="44"/>
      <c r="E162" s="118"/>
      <c r="F162" s="118"/>
      <c r="G162" s="118"/>
      <c r="H162" s="118"/>
      <c r="I162" s="44"/>
      <c r="J162" s="44"/>
      <c r="K162" s="44"/>
      <c r="L162" s="44"/>
      <c r="M162" s="44"/>
      <c r="N162" s="44"/>
      <c r="O162" s="44"/>
      <c r="P162" s="44"/>
      <c r="Q162" s="44"/>
      <c r="R162" s="44"/>
      <c r="S162" s="44"/>
      <c r="T162" s="44"/>
      <c r="U162" s="44"/>
      <c r="V162" s="44"/>
      <c r="W162" s="44"/>
      <c r="X162" s="44"/>
      <c r="Y162" s="44"/>
      <c r="Z162" s="44"/>
      <c r="AA162" s="44"/>
      <c r="AB162" s="44"/>
    </row>
    <row r="163" spans="1:28" ht="12.75" customHeight="1">
      <c r="A163" s="116"/>
      <c r="B163" s="116"/>
      <c r="C163" s="44"/>
      <c r="D163" s="44"/>
      <c r="E163" s="118"/>
      <c r="F163" s="118"/>
      <c r="G163" s="118"/>
      <c r="H163" s="118"/>
      <c r="I163" s="44"/>
      <c r="J163" s="44"/>
      <c r="K163" s="44"/>
      <c r="L163" s="44"/>
      <c r="M163" s="44"/>
      <c r="N163" s="44"/>
      <c r="O163" s="44"/>
      <c r="P163" s="44"/>
      <c r="Q163" s="44"/>
      <c r="R163" s="44"/>
      <c r="S163" s="44"/>
      <c r="T163" s="44"/>
      <c r="U163" s="44"/>
      <c r="V163" s="44"/>
      <c r="W163" s="44"/>
      <c r="X163" s="44"/>
      <c r="Y163" s="44"/>
      <c r="Z163" s="44"/>
      <c r="AA163" s="44"/>
      <c r="AB163" s="44"/>
    </row>
    <row r="164" spans="1:28" ht="12.75" customHeight="1">
      <c r="A164" s="116"/>
      <c r="B164" s="116"/>
      <c r="C164" s="44"/>
      <c r="D164" s="44"/>
      <c r="E164" s="118"/>
      <c r="F164" s="118"/>
      <c r="G164" s="118"/>
      <c r="H164" s="118"/>
      <c r="I164" s="44"/>
      <c r="J164" s="44"/>
      <c r="K164" s="44"/>
      <c r="L164" s="44"/>
      <c r="M164" s="44"/>
      <c r="N164" s="44"/>
      <c r="O164" s="44"/>
      <c r="P164" s="44"/>
      <c r="Q164" s="44"/>
      <c r="R164" s="44"/>
      <c r="S164" s="44"/>
      <c r="T164" s="44"/>
      <c r="U164" s="44"/>
      <c r="V164" s="44"/>
      <c r="W164" s="44"/>
      <c r="X164" s="44"/>
      <c r="Y164" s="44"/>
      <c r="Z164" s="44"/>
      <c r="AA164" s="44"/>
      <c r="AB164" s="44"/>
    </row>
    <row r="165" spans="1:28" ht="12.75" customHeight="1">
      <c r="A165" s="116"/>
      <c r="B165" s="116"/>
      <c r="C165" s="44"/>
      <c r="D165" s="44"/>
      <c r="E165" s="118"/>
      <c r="F165" s="118"/>
      <c r="G165" s="118"/>
      <c r="H165" s="118"/>
      <c r="I165" s="44"/>
      <c r="J165" s="44"/>
      <c r="K165" s="44"/>
      <c r="L165" s="44"/>
      <c r="M165" s="44"/>
      <c r="N165" s="44"/>
      <c r="O165" s="44"/>
      <c r="P165" s="44"/>
      <c r="Q165" s="44"/>
      <c r="R165" s="44"/>
      <c r="S165" s="44"/>
      <c r="T165" s="44"/>
      <c r="U165" s="44"/>
      <c r="V165" s="44"/>
      <c r="W165" s="44"/>
      <c r="X165" s="44"/>
      <c r="Y165" s="44"/>
      <c r="Z165" s="44"/>
      <c r="AA165" s="44"/>
      <c r="AB165" s="44"/>
    </row>
    <row r="166" spans="1:28" ht="12.75" customHeight="1">
      <c r="A166" s="116"/>
      <c r="B166" s="116"/>
      <c r="C166" s="44"/>
      <c r="D166" s="44"/>
      <c r="E166" s="118"/>
      <c r="F166" s="118"/>
      <c r="G166" s="118"/>
      <c r="H166" s="118"/>
      <c r="I166" s="44"/>
      <c r="J166" s="44"/>
      <c r="K166" s="44"/>
      <c r="L166" s="44"/>
      <c r="M166" s="44"/>
      <c r="N166" s="44"/>
      <c r="O166" s="44"/>
      <c r="P166" s="44"/>
      <c r="Q166" s="44"/>
      <c r="R166" s="44"/>
      <c r="S166" s="44"/>
      <c r="T166" s="44"/>
      <c r="U166" s="44"/>
      <c r="V166" s="44"/>
      <c r="W166" s="44"/>
      <c r="X166" s="44"/>
      <c r="Y166" s="44"/>
      <c r="Z166" s="44"/>
      <c r="AA166" s="44"/>
      <c r="AB166" s="44"/>
    </row>
    <row r="167" spans="1:28" ht="12.75" customHeight="1">
      <c r="A167" s="116"/>
      <c r="B167" s="116"/>
      <c r="C167" s="44"/>
      <c r="D167" s="44"/>
      <c r="E167" s="118"/>
      <c r="F167" s="118"/>
      <c r="G167" s="118"/>
      <c r="H167" s="118"/>
      <c r="I167" s="44"/>
      <c r="J167" s="44"/>
      <c r="K167" s="44"/>
      <c r="L167" s="44"/>
      <c r="M167" s="44"/>
      <c r="N167" s="44"/>
      <c r="O167" s="44"/>
      <c r="P167" s="44"/>
      <c r="Q167" s="44"/>
      <c r="R167" s="44"/>
      <c r="S167" s="44"/>
      <c r="T167" s="44"/>
      <c r="U167" s="44"/>
      <c r="V167" s="44"/>
      <c r="W167" s="44"/>
      <c r="X167" s="44"/>
      <c r="Y167" s="44"/>
      <c r="Z167" s="44"/>
      <c r="AA167" s="44"/>
      <c r="AB167" s="44"/>
    </row>
    <row r="168" spans="1:28" ht="12.75" customHeight="1">
      <c r="A168" s="116"/>
      <c r="B168" s="116"/>
      <c r="C168" s="44"/>
      <c r="D168" s="44"/>
      <c r="E168" s="118"/>
      <c r="F168" s="118"/>
      <c r="G168" s="118"/>
      <c r="H168" s="118"/>
      <c r="I168" s="44"/>
      <c r="J168" s="44"/>
      <c r="K168" s="44"/>
      <c r="L168" s="44"/>
      <c r="M168" s="44"/>
      <c r="N168" s="44"/>
      <c r="O168" s="44"/>
      <c r="P168" s="44"/>
      <c r="Q168" s="44"/>
      <c r="R168" s="44"/>
      <c r="S168" s="44"/>
      <c r="T168" s="44"/>
      <c r="U168" s="44"/>
      <c r="V168" s="44"/>
      <c r="W168" s="44"/>
      <c r="X168" s="44"/>
      <c r="Y168" s="44"/>
      <c r="Z168" s="44"/>
      <c r="AA168" s="44"/>
      <c r="AB168" s="44"/>
    </row>
    <row r="169" spans="1:28" ht="12.75" customHeight="1">
      <c r="A169" s="116"/>
      <c r="B169" s="116"/>
      <c r="C169" s="44"/>
      <c r="D169" s="44"/>
      <c r="E169" s="118"/>
      <c r="F169" s="118"/>
      <c r="G169" s="118"/>
      <c r="H169" s="118"/>
      <c r="I169" s="44"/>
      <c r="J169" s="44"/>
      <c r="K169" s="44"/>
      <c r="L169" s="44"/>
      <c r="M169" s="44"/>
      <c r="N169" s="44"/>
      <c r="O169" s="44"/>
      <c r="P169" s="44"/>
      <c r="Q169" s="44"/>
      <c r="R169" s="44"/>
      <c r="S169" s="44"/>
      <c r="T169" s="44"/>
      <c r="U169" s="44"/>
      <c r="V169" s="44"/>
      <c r="W169" s="44"/>
      <c r="X169" s="44"/>
      <c r="Y169" s="44"/>
      <c r="Z169" s="44"/>
      <c r="AA169" s="44"/>
      <c r="AB169" s="44"/>
    </row>
    <row r="170" spans="1:28" ht="12.75" customHeight="1">
      <c r="A170" s="116"/>
      <c r="B170" s="116"/>
      <c r="C170" s="44"/>
      <c r="D170" s="44"/>
      <c r="E170" s="118"/>
      <c r="F170" s="118"/>
      <c r="G170" s="118"/>
      <c r="H170" s="118"/>
      <c r="I170" s="44"/>
      <c r="J170" s="44"/>
      <c r="K170" s="44"/>
      <c r="L170" s="44"/>
      <c r="M170" s="44"/>
      <c r="N170" s="44"/>
      <c r="O170" s="44"/>
      <c r="P170" s="44"/>
      <c r="Q170" s="44"/>
      <c r="R170" s="44"/>
      <c r="S170" s="44"/>
      <c r="T170" s="44"/>
      <c r="U170" s="44"/>
      <c r="V170" s="44"/>
      <c r="W170" s="44"/>
      <c r="X170" s="44"/>
      <c r="Y170" s="44"/>
      <c r="Z170" s="44"/>
      <c r="AA170" s="44"/>
      <c r="AB170" s="44"/>
    </row>
    <row r="171" spans="1:28" ht="12.75" customHeight="1">
      <c r="A171" s="116"/>
      <c r="B171" s="116"/>
      <c r="C171" s="44"/>
      <c r="D171" s="44"/>
      <c r="E171" s="118"/>
      <c r="F171" s="118"/>
      <c r="G171" s="118"/>
      <c r="H171" s="118"/>
      <c r="I171" s="44"/>
      <c r="J171" s="44"/>
      <c r="K171" s="44"/>
      <c r="L171" s="44"/>
      <c r="M171" s="44"/>
      <c r="N171" s="44"/>
      <c r="O171" s="44"/>
      <c r="P171" s="44"/>
      <c r="Q171" s="44"/>
      <c r="R171" s="44"/>
      <c r="S171" s="44"/>
      <c r="T171" s="44"/>
      <c r="U171" s="44"/>
      <c r="V171" s="44"/>
      <c r="W171" s="44"/>
      <c r="X171" s="44"/>
      <c r="Y171" s="44"/>
      <c r="Z171" s="44"/>
      <c r="AA171" s="44"/>
      <c r="AB171" s="44"/>
    </row>
    <row r="172" spans="1:28" ht="12.75" customHeight="1">
      <c r="A172" s="116"/>
      <c r="B172" s="116"/>
      <c r="C172" s="44"/>
      <c r="D172" s="44"/>
      <c r="E172" s="118"/>
      <c r="F172" s="118"/>
      <c r="G172" s="118"/>
      <c r="H172" s="118"/>
      <c r="I172" s="44"/>
      <c r="J172" s="44"/>
      <c r="K172" s="44"/>
      <c r="L172" s="44"/>
      <c r="M172" s="44"/>
      <c r="N172" s="44"/>
      <c r="O172" s="44"/>
      <c r="P172" s="44"/>
      <c r="Q172" s="44"/>
      <c r="R172" s="44"/>
      <c r="S172" s="44"/>
      <c r="T172" s="44"/>
      <c r="U172" s="44"/>
      <c r="V172" s="44"/>
      <c r="W172" s="44"/>
      <c r="X172" s="44"/>
      <c r="Y172" s="44"/>
      <c r="Z172" s="44"/>
      <c r="AA172" s="44"/>
      <c r="AB172" s="44"/>
    </row>
    <row r="173" spans="1:28" ht="12.75" customHeight="1">
      <c r="A173" s="116"/>
      <c r="B173" s="116"/>
      <c r="C173" s="44"/>
      <c r="D173" s="44"/>
      <c r="E173" s="118"/>
      <c r="F173" s="118"/>
      <c r="G173" s="118"/>
      <c r="H173" s="118"/>
      <c r="I173" s="44"/>
      <c r="J173" s="44"/>
      <c r="K173" s="44"/>
      <c r="L173" s="44"/>
      <c r="M173" s="44"/>
      <c r="N173" s="44"/>
      <c r="O173" s="44"/>
      <c r="P173" s="44"/>
      <c r="Q173" s="44"/>
      <c r="R173" s="44"/>
      <c r="S173" s="44"/>
      <c r="T173" s="44"/>
      <c r="U173" s="44"/>
      <c r="V173" s="44"/>
      <c r="W173" s="44"/>
      <c r="X173" s="44"/>
      <c r="Y173" s="44"/>
      <c r="Z173" s="44"/>
      <c r="AA173" s="44"/>
      <c r="AB173" s="44"/>
    </row>
    <row r="174" spans="1:28" ht="12.75" customHeight="1">
      <c r="A174" s="116"/>
      <c r="B174" s="116"/>
      <c r="C174" s="44"/>
      <c r="D174" s="44"/>
      <c r="E174" s="118"/>
      <c r="F174" s="118"/>
      <c r="G174" s="118"/>
      <c r="H174" s="118"/>
      <c r="I174" s="44"/>
      <c r="J174" s="44"/>
      <c r="K174" s="44"/>
      <c r="L174" s="44"/>
      <c r="M174" s="44"/>
      <c r="N174" s="44"/>
      <c r="O174" s="44"/>
      <c r="P174" s="44"/>
      <c r="Q174" s="44"/>
      <c r="R174" s="44"/>
      <c r="S174" s="44"/>
      <c r="T174" s="44"/>
      <c r="U174" s="44"/>
      <c r="V174" s="44"/>
      <c r="W174" s="44"/>
      <c r="X174" s="44"/>
      <c r="Y174" s="44"/>
      <c r="Z174" s="44"/>
      <c r="AA174" s="44"/>
      <c r="AB174" s="44"/>
    </row>
    <row r="175" spans="1:28" ht="12.75" customHeight="1">
      <c r="A175" s="116"/>
      <c r="B175" s="116"/>
      <c r="C175" s="44"/>
      <c r="D175" s="44"/>
      <c r="E175" s="118"/>
      <c r="F175" s="118"/>
      <c r="G175" s="118"/>
      <c r="H175" s="118"/>
      <c r="I175" s="44"/>
      <c r="J175" s="44"/>
      <c r="K175" s="44"/>
      <c r="L175" s="44"/>
      <c r="M175" s="44"/>
      <c r="N175" s="44"/>
      <c r="O175" s="44"/>
      <c r="P175" s="44"/>
      <c r="Q175" s="44"/>
      <c r="R175" s="44"/>
      <c r="S175" s="44"/>
      <c r="T175" s="44"/>
      <c r="U175" s="44"/>
      <c r="V175" s="44"/>
      <c r="W175" s="44"/>
      <c r="X175" s="44"/>
      <c r="Y175" s="44"/>
      <c r="Z175" s="44"/>
      <c r="AA175" s="44"/>
      <c r="AB175" s="44"/>
    </row>
    <row r="176" spans="1:28" ht="12.75" customHeight="1">
      <c r="A176" s="116"/>
      <c r="B176" s="116"/>
      <c r="C176" s="44"/>
      <c r="D176" s="44"/>
      <c r="E176" s="118"/>
      <c r="F176" s="118"/>
      <c r="G176" s="118"/>
      <c r="H176" s="118"/>
      <c r="I176" s="44"/>
      <c r="J176" s="44"/>
      <c r="K176" s="44"/>
      <c r="L176" s="44"/>
      <c r="M176" s="44"/>
      <c r="N176" s="44"/>
      <c r="O176" s="44"/>
      <c r="P176" s="44"/>
      <c r="Q176" s="44"/>
      <c r="R176" s="44"/>
      <c r="S176" s="44"/>
      <c r="T176" s="44"/>
      <c r="U176" s="44"/>
      <c r="V176" s="44"/>
      <c r="W176" s="44"/>
      <c r="X176" s="44"/>
      <c r="Y176" s="44"/>
      <c r="Z176" s="44"/>
      <c r="AA176" s="44"/>
      <c r="AB176" s="44"/>
    </row>
    <row r="177" spans="1:28" ht="12.75" customHeight="1">
      <c r="A177" s="116"/>
      <c r="B177" s="116"/>
      <c r="C177" s="44"/>
      <c r="D177" s="44"/>
      <c r="E177" s="118"/>
      <c r="F177" s="118"/>
      <c r="G177" s="118"/>
      <c r="H177" s="118"/>
      <c r="I177" s="44"/>
      <c r="J177" s="44"/>
      <c r="K177" s="44"/>
      <c r="L177" s="44"/>
      <c r="M177" s="44"/>
      <c r="N177" s="44"/>
      <c r="O177" s="44"/>
      <c r="P177" s="44"/>
      <c r="Q177" s="44"/>
      <c r="R177" s="44"/>
      <c r="S177" s="44"/>
      <c r="T177" s="44"/>
      <c r="U177" s="44"/>
      <c r="V177" s="44"/>
      <c r="W177" s="44"/>
      <c r="X177" s="44"/>
      <c r="Y177" s="44"/>
      <c r="Z177" s="44"/>
      <c r="AA177" s="44"/>
      <c r="AB177" s="44"/>
    </row>
    <row r="178" spans="1:28" ht="12.75" customHeight="1">
      <c r="A178" s="116"/>
      <c r="B178" s="116"/>
      <c r="C178" s="44"/>
      <c r="D178" s="44"/>
      <c r="E178" s="118"/>
      <c r="F178" s="118"/>
      <c r="G178" s="118"/>
      <c r="H178" s="118"/>
      <c r="I178" s="44"/>
      <c r="J178" s="44"/>
      <c r="K178" s="44"/>
      <c r="L178" s="44"/>
      <c r="M178" s="44"/>
      <c r="N178" s="44"/>
      <c r="O178" s="44"/>
      <c r="P178" s="44"/>
      <c r="Q178" s="44"/>
      <c r="R178" s="44"/>
      <c r="S178" s="44"/>
      <c r="T178" s="44"/>
      <c r="U178" s="44"/>
      <c r="V178" s="44"/>
      <c r="W178" s="44"/>
      <c r="X178" s="44"/>
      <c r="Y178" s="44"/>
      <c r="Z178" s="44"/>
      <c r="AA178" s="44"/>
      <c r="AB178" s="44"/>
    </row>
    <row r="179" spans="1:28" ht="12.75" customHeight="1">
      <c r="A179" s="116"/>
      <c r="B179" s="116"/>
      <c r="C179" s="44"/>
      <c r="D179" s="44"/>
      <c r="E179" s="118"/>
      <c r="F179" s="118"/>
      <c r="G179" s="118"/>
      <c r="H179" s="118"/>
      <c r="I179" s="44"/>
      <c r="J179" s="44"/>
      <c r="K179" s="44"/>
      <c r="L179" s="44"/>
      <c r="M179" s="44"/>
      <c r="N179" s="44"/>
      <c r="O179" s="44"/>
      <c r="P179" s="44"/>
      <c r="Q179" s="44"/>
      <c r="R179" s="44"/>
      <c r="S179" s="44"/>
      <c r="T179" s="44"/>
      <c r="U179" s="44"/>
      <c r="V179" s="44"/>
      <c r="W179" s="44"/>
      <c r="X179" s="44"/>
      <c r="Y179" s="44"/>
      <c r="Z179" s="44"/>
      <c r="AA179" s="44"/>
      <c r="AB179" s="44"/>
    </row>
    <row r="180" spans="1:28" ht="12.75" customHeight="1">
      <c r="A180" s="116"/>
      <c r="B180" s="116"/>
      <c r="C180" s="44"/>
      <c r="D180" s="44"/>
      <c r="E180" s="118"/>
      <c r="F180" s="118"/>
      <c r="G180" s="118"/>
      <c r="H180" s="118"/>
      <c r="I180" s="44"/>
      <c r="J180" s="44"/>
      <c r="K180" s="44"/>
      <c r="L180" s="44"/>
      <c r="M180" s="44"/>
      <c r="N180" s="44"/>
      <c r="O180" s="44"/>
      <c r="P180" s="44"/>
      <c r="Q180" s="44"/>
      <c r="R180" s="44"/>
      <c r="S180" s="44"/>
      <c r="T180" s="44"/>
      <c r="U180" s="44"/>
      <c r="V180" s="44"/>
      <c r="W180" s="44"/>
      <c r="X180" s="44"/>
      <c r="Y180" s="44"/>
      <c r="Z180" s="44"/>
      <c r="AA180" s="44"/>
      <c r="AB180" s="44"/>
    </row>
    <row r="181" spans="1:28" ht="12.75" customHeight="1">
      <c r="A181" s="116"/>
      <c r="B181" s="116"/>
      <c r="C181" s="44"/>
      <c r="D181" s="44"/>
      <c r="E181" s="118"/>
      <c r="F181" s="118"/>
      <c r="G181" s="118"/>
      <c r="H181" s="118"/>
      <c r="I181" s="44"/>
      <c r="J181" s="44"/>
      <c r="K181" s="44"/>
      <c r="L181" s="44"/>
      <c r="M181" s="44"/>
      <c r="N181" s="44"/>
      <c r="O181" s="44"/>
      <c r="P181" s="44"/>
      <c r="Q181" s="44"/>
      <c r="R181" s="44"/>
      <c r="S181" s="44"/>
      <c r="T181" s="44"/>
      <c r="U181" s="44"/>
      <c r="V181" s="44"/>
      <c r="W181" s="44"/>
      <c r="X181" s="44"/>
      <c r="Y181" s="44"/>
      <c r="Z181" s="44"/>
      <c r="AA181" s="44"/>
      <c r="AB181" s="44"/>
    </row>
    <row r="182" spans="1:28" ht="12.75" customHeight="1">
      <c r="A182" s="116"/>
      <c r="B182" s="116"/>
      <c r="C182" s="44"/>
      <c r="D182" s="44"/>
      <c r="E182" s="118"/>
      <c r="F182" s="118"/>
      <c r="G182" s="118"/>
      <c r="H182" s="118"/>
      <c r="I182" s="44"/>
      <c r="J182" s="44"/>
      <c r="K182" s="44"/>
      <c r="L182" s="44"/>
      <c r="M182" s="44"/>
      <c r="N182" s="44"/>
      <c r="O182" s="44"/>
      <c r="P182" s="44"/>
      <c r="Q182" s="44"/>
      <c r="R182" s="44"/>
      <c r="S182" s="44"/>
      <c r="T182" s="44"/>
      <c r="U182" s="44"/>
      <c r="V182" s="44"/>
      <c r="W182" s="44"/>
      <c r="X182" s="44"/>
      <c r="Y182" s="44"/>
      <c r="Z182" s="44"/>
      <c r="AA182" s="44"/>
      <c r="AB182" s="44"/>
    </row>
    <row r="183" spans="1:28" ht="12.75" customHeight="1">
      <c r="A183" s="116"/>
      <c r="B183" s="116"/>
      <c r="C183" s="44"/>
      <c r="D183" s="44"/>
      <c r="E183" s="118"/>
      <c r="F183" s="118"/>
      <c r="G183" s="118"/>
      <c r="H183" s="118"/>
      <c r="I183" s="44"/>
      <c r="J183" s="44"/>
      <c r="K183" s="44"/>
      <c r="L183" s="44"/>
      <c r="M183" s="44"/>
      <c r="N183" s="44"/>
      <c r="O183" s="44"/>
      <c r="P183" s="44"/>
      <c r="Q183" s="44"/>
      <c r="R183" s="44"/>
      <c r="S183" s="44"/>
      <c r="T183" s="44"/>
      <c r="U183" s="44"/>
      <c r="V183" s="44"/>
      <c r="W183" s="44"/>
      <c r="X183" s="44"/>
      <c r="Y183" s="44"/>
      <c r="Z183" s="44"/>
      <c r="AA183" s="44"/>
      <c r="AB183" s="44"/>
    </row>
    <row r="184" spans="1:28" ht="12.75" customHeight="1">
      <c r="A184" s="116"/>
      <c r="B184" s="116"/>
      <c r="C184" s="44"/>
      <c r="D184" s="44"/>
      <c r="E184" s="118"/>
      <c r="F184" s="118"/>
      <c r="G184" s="118"/>
      <c r="H184" s="118"/>
      <c r="I184" s="44"/>
      <c r="J184" s="44"/>
      <c r="K184" s="44"/>
      <c r="L184" s="44"/>
      <c r="M184" s="44"/>
      <c r="N184" s="44"/>
      <c r="O184" s="44"/>
      <c r="P184" s="44"/>
      <c r="Q184" s="44"/>
      <c r="R184" s="44"/>
      <c r="S184" s="44"/>
      <c r="T184" s="44"/>
      <c r="U184" s="44"/>
      <c r="V184" s="44"/>
      <c r="W184" s="44"/>
      <c r="X184" s="44"/>
      <c r="Y184" s="44"/>
      <c r="Z184" s="44"/>
      <c r="AA184" s="44"/>
      <c r="AB184" s="44"/>
    </row>
    <row r="185" spans="1:28" ht="12.75" customHeight="1">
      <c r="A185" s="116"/>
      <c r="B185" s="116"/>
      <c r="C185" s="44"/>
      <c r="D185" s="44"/>
      <c r="E185" s="118"/>
      <c r="F185" s="118"/>
      <c r="G185" s="118"/>
      <c r="H185" s="118"/>
      <c r="I185" s="44"/>
      <c r="J185" s="44"/>
      <c r="K185" s="44"/>
      <c r="L185" s="44"/>
      <c r="M185" s="44"/>
      <c r="N185" s="44"/>
      <c r="O185" s="44"/>
      <c r="P185" s="44"/>
      <c r="Q185" s="44"/>
      <c r="R185" s="44"/>
      <c r="S185" s="44"/>
      <c r="T185" s="44"/>
      <c r="U185" s="44"/>
      <c r="V185" s="44"/>
      <c r="W185" s="44"/>
      <c r="X185" s="44"/>
      <c r="Y185" s="44"/>
      <c r="Z185" s="44"/>
      <c r="AA185" s="44"/>
      <c r="AB185" s="44"/>
    </row>
    <row r="186" spans="1:28" ht="12.75" customHeight="1">
      <c r="A186" s="116"/>
      <c r="B186" s="116"/>
      <c r="C186" s="44"/>
      <c r="D186" s="44"/>
      <c r="E186" s="118"/>
      <c r="F186" s="118"/>
      <c r="G186" s="118"/>
      <c r="H186" s="118"/>
      <c r="I186" s="44"/>
      <c r="J186" s="44"/>
      <c r="K186" s="44"/>
      <c r="L186" s="44"/>
      <c r="M186" s="44"/>
      <c r="N186" s="44"/>
      <c r="O186" s="44"/>
      <c r="P186" s="44"/>
      <c r="Q186" s="44"/>
      <c r="R186" s="44"/>
      <c r="S186" s="44"/>
      <c r="T186" s="44"/>
      <c r="U186" s="44"/>
      <c r="V186" s="44"/>
      <c r="W186" s="44"/>
      <c r="X186" s="44"/>
      <c r="Y186" s="44"/>
      <c r="Z186" s="44"/>
      <c r="AA186" s="44"/>
      <c r="AB186" s="44"/>
    </row>
    <row r="187" spans="1:28" ht="12.75" customHeight="1">
      <c r="A187" s="116"/>
      <c r="B187" s="116"/>
      <c r="C187" s="44"/>
      <c r="D187" s="44"/>
      <c r="E187" s="118"/>
      <c r="F187" s="118"/>
      <c r="G187" s="118"/>
      <c r="H187" s="118"/>
      <c r="I187" s="44"/>
      <c r="J187" s="44"/>
      <c r="K187" s="44"/>
      <c r="L187" s="44"/>
      <c r="M187" s="44"/>
      <c r="N187" s="44"/>
      <c r="O187" s="44"/>
      <c r="P187" s="44"/>
      <c r="Q187" s="44"/>
      <c r="R187" s="44"/>
      <c r="S187" s="44"/>
      <c r="T187" s="44"/>
      <c r="U187" s="44"/>
      <c r="V187" s="44"/>
      <c r="W187" s="44"/>
      <c r="X187" s="44"/>
      <c r="Y187" s="44"/>
      <c r="Z187" s="44"/>
      <c r="AA187" s="44"/>
      <c r="AB187" s="44"/>
    </row>
    <row r="188" spans="1:28" ht="12.75" customHeight="1">
      <c r="A188" s="116"/>
      <c r="B188" s="116"/>
      <c r="C188" s="44"/>
      <c r="D188" s="44"/>
      <c r="E188" s="118"/>
      <c r="F188" s="118"/>
      <c r="G188" s="118"/>
      <c r="H188" s="118"/>
      <c r="I188" s="44"/>
      <c r="J188" s="44"/>
      <c r="K188" s="44"/>
      <c r="L188" s="44"/>
      <c r="M188" s="44"/>
      <c r="N188" s="44"/>
      <c r="O188" s="44"/>
      <c r="P188" s="44"/>
      <c r="Q188" s="44"/>
      <c r="R188" s="44"/>
      <c r="S188" s="44"/>
      <c r="T188" s="44"/>
      <c r="U188" s="44"/>
      <c r="V188" s="44"/>
      <c r="W188" s="44"/>
      <c r="X188" s="44"/>
      <c r="Y188" s="44"/>
      <c r="Z188" s="44"/>
      <c r="AA188" s="44"/>
      <c r="AB188" s="44"/>
    </row>
    <row r="189" spans="1:28" ht="12.75" customHeight="1">
      <c r="A189" s="116"/>
      <c r="B189" s="116"/>
      <c r="C189" s="44"/>
      <c r="D189" s="44"/>
      <c r="E189" s="118"/>
      <c r="F189" s="118"/>
      <c r="G189" s="118"/>
      <c r="H189" s="118"/>
      <c r="I189" s="44"/>
      <c r="J189" s="44"/>
      <c r="K189" s="44"/>
      <c r="L189" s="44"/>
      <c r="M189" s="44"/>
      <c r="N189" s="44"/>
      <c r="O189" s="44"/>
      <c r="P189" s="44"/>
      <c r="Q189" s="44"/>
      <c r="R189" s="44"/>
      <c r="S189" s="44"/>
      <c r="T189" s="44"/>
      <c r="U189" s="44"/>
      <c r="V189" s="44"/>
      <c r="W189" s="44"/>
      <c r="X189" s="44"/>
      <c r="Y189" s="44"/>
      <c r="Z189" s="44"/>
      <c r="AA189" s="44"/>
      <c r="AB189" s="44"/>
    </row>
    <row r="190" spans="1:28" ht="12.75" customHeight="1">
      <c r="A190" s="116"/>
      <c r="B190" s="116"/>
      <c r="C190" s="44"/>
      <c r="D190" s="44"/>
      <c r="E190" s="118"/>
      <c r="F190" s="118"/>
      <c r="G190" s="118"/>
      <c r="H190" s="118"/>
      <c r="I190" s="44"/>
      <c r="J190" s="44"/>
      <c r="K190" s="44"/>
      <c r="L190" s="44"/>
      <c r="M190" s="44"/>
      <c r="N190" s="44"/>
      <c r="O190" s="44"/>
      <c r="P190" s="44"/>
      <c r="Q190" s="44"/>
      <c r="R190" s="44"/>
      <c r="S190" s="44"/>
      <c r="T190" s="44"/>
      <c r="U190" s="44"/>
      <c r="V190" s="44"/>
      <c r="W190" s="44"/>
      <c r="X190" s="44"/>
      <c r="Y190" s="44"/>
      <c r="Z190" s="44"/>
      <c r="AA190" s="44"/>
      <c r="AB190" s="44"/>
    </row>
    <row r="191" spans="1:28" ht="12.75" customHeight="1">
      <c r="A191" s="116"/>
      <c r="B191" s="116"/>
      <c r="C191" s="44"/>
      <c r="D191" s="44"/>
      <c r="E191" s="118"/>
      <c r="F191" s="118"/>
      <c r="G191" s="118"/>
      <c r="H191" s="118"/>
      <c r="I191" s="44"/>
      <c r="J191" s="44"/>
      <c r="K191" s="44"/>
      <c r="L191" s="44"/>
      <c r="M191" s="44"/>
      <c r="N191" s="44"/>
      <c r="O191" s="44"/>
      <c r="P191" s="44"/>
      <c r="Q191" s="44"/>
      <c r="R191" s="44"/>
      <c r="S191" s="44"/>
      <c r="T191" s="44"/>
      <c r="U191" s="44"/>
      <c r="V191" s="44"/>
      <c r="W191" s="44"/>
      <c r="X191" s="44"/>
      <c r="Y191" s="44"/>
      <c r="Z191" s="44"/>
      <c r="AA191" s="44"/>
      <c r="AB191" s="44"/>
    </row>
    <row r="192" spans="1:28" ht="12.75" customHeight="1">
      <c r="A192" s="116"/>
      <c r="B192" s="116"/>
      <c r="C192" s="44"/>
      <c r="D192" s="44"/>
      <c r="E192" s="118"/>
      <c r="F192" s="118"/>
      <c r="G192" s="118"/>
      <c r="H192" s="118"/>
      <c r="I192" s="44"/>
      <c r="J192" s="44"/>
      <c r="K192" s="44"/>
      <c r="L192" s="44"/>
      <c r="M192" s="44"/>
      <c r="N192" s="44"/>
      <c r="O192" s="44"/>
      <c r="P192" s="44"/>
      <c r="Q192" s="44"/>
      <c r="R192" s="44"/>
      <c r="S192" s="44"/>
      <c r="T192" s="44"/>
      <c r="U192" s="44"/>
      <c r="V192" s="44"/>
      <c r="W192" s="44"/>
      <c r="X192" s="44"/>
      <c r="Y192" s="44"/>
      <c r="Z192" s="44"/>
      <c r="AA192" s="44"/>
      <c r="AB192" s="44"/>
    </row>
    <row r="193" spans="1:28" ht="12.75" customHeight="1">
      <c r="A193" s="116"/>
      <c r="B193" s="116"/>
      <c r="C193" s="44"/>
      <c r="D193" s="44"/>
      <c r="E193" s="118"/>
      <c r="F193" s="118"/>
      <c r="G193" s="118"/>
      <c r="H193" s="118"/>
      <c r="I193" s="44"/>
      <c r="J193" s="44"/>
      <c r="K193" s="44"/>
      <c r="L193" s="44"/>
      <c r="M193" s="44"/>
      <c r="N193" s="44"/>
      <c r="O193" s="44"/>
      <c r="P193" s="44"/>
      <c r="Q193" s="44"/>
      <c r="R193" s="44"/>
      <c r="S193" s="44"/>
      <c r="T193" s="44"/>
      <c r="U193" s="44"/>
      <c r="V193" s="44"/>
      <c r="W193" s="44"/>
      <c r="X193" s="44"/>
      <c r="Y193" s="44"/>
      <c r="Z193" s="44"/>
      <c r="AA193" s="44"/>
      <c r="AB193" s="44"/>
    </row>
    <row r="194" spans="1:28" ht="12.75" customHeight="1">
      <c r="A194" s="116"/>
      <c r="B194" s="116"/>
      <c r="C194" s="44"/>
      <c r="D194" s="44"/>
      <c r="E194" s="118"/>
      <c r="F194" s="118"/>
      <c r="G194" s="118"/>
      <c r="H194" s="118"/>
      <c r="I194" s="44"/>
      <c r="J194" s="44"/>
      <c r="K194" s="44"/>
      <c r="L194" s="44"/>
      <c r="M194" s="44"/>
      <c r="N194" s="44"/>
      <c r="O194" s="44"/>
      <c r="P194" s="44"/>
      <c r="Q194" s="44"/>
      <c r="R194" s="44"/>
      <c r="S194" s="44"/>
      <c r="T194" s="44"/>
      <c r="U194" s="44"/>
      <c r="V194" s="44"/>
      <c r="W194" s="44"/>
      <c r="X194" s="44"/>
      <c r="Y194" s="44"/>
      <c r="Z194" s="44"/>
      <c r="AA194" s="44"/>
      <c r="AB194" s="44"/>
    </row>
    <row r="195" spans="1:28" ht="12.75" customHeight="1">
      <c r="A195" s="116"/>
      <c r="B195" s="116"/>
      <c r="C195" s="44"/>
      <c r="D195" s="44"/>
      <c r="E195" s="118"/>
      <c r="F195" s="118"/>
      <c r="G195" s="118"/>
      <c r="H195" s="118"/>
      <c r="I195" s="44"/>
      <c r="J195" s="44"/>
      <c r="K195" s="44"/>
      <c r="L195" s="44"/>
      <c r="M195" s="44"/>
      <c r="N195" s="44"/>
      <c r="O195" s="44"/>
      <c r="P195" s="44"/>
      <c r="Q195" s="44"/>
      <c r="R195" s="44"/>
      <c r="S195" s="44"/>
      <c r="T195" s="44"/>
      <c r="U195" s="44"/>
      <c r="V195" s="44"/>
      <c r="W195" s="44"/>
      <c r="X195" s="44"/>
      <c r="Y195" s="44"/>
      <c r="Z195" s="44"/>
      <c r="AA195" s="44"/>
      <c r="AB195" s="44"/>
    </row>
    <row r="196" spans="1:28" ht="12.75" customHeight="1">
      <c r="A196" s="116"/>
      <c r="B196" s="116"/>
      <c r="C196" s="44"/>
      <c r="D196" s="44"/>
      <c r="E196" s="118"/>
      <c r="F196" s="118"/>
      <c r="G196" s="118"/>
      <c r="H196" s="118"/>
      <c r="I196" s="44"/>
      <c r="J196" s="44"/>
      <c r="K196" s="44"/>
      <c r="L196" s="44"/>
      <c r="M196" s="44"/>
      <c r="N196" s="44"/>
      <c r="O196" s="44"/>
      <c r="P196" s="44"/>
      <c r="Q196" s="44"/>
      <c r="R196" s="44"/>
      <c r="S196" s="44"/>
      <c r="T196" s="44"/>
      <c r="U196" s="44"/>
      <c r="V196" s="44"/>
      <c r="W196" s="44"/>
      <c r="X196" s="44"/>
      <c r="Y196" s="44"/>
      <c r="Z196" s="44"/>
      <c r="AA196" s="44"/>
      <c r="AB196" s="44"/>
    </row>
    <row r="197" spans="1:28" ht="12.75" customHeight="1">
      <c r="A197" s="116"/>
      <c r="B197" s="116"/>
      <c r="C197" s="44"/>
      <c r="D197" s="44"/>
      <c r="E197" s="118"/>
      <c r="F197" s="118"/>
      <c r="G197" s="118"/>
      <c r="H197" s="118"/>
      <c r="I197" s="44"/>
      <c r="J197" s="44"/>
      <c r="K197" s="44"/>
      <c r="L197" s="44"/>
      <c r="M197" s="44"/>
      <c r="N197" s="44"/>
      <c r="O197" s="44"/>
      <c r="P197" s="44"/>
      <c r="Q197" s="44"/>
      <c r="R197" s="44"/>
      <c r="S197" s="44"/>
      <c r="T197" s="44"/>
      <c r="U197" s="44"/>
      <c r="V197" s="44"/>
      <c r="W197" s="44"/>
      <c r="X197" s="44"/>
      <c r="Y197" s="44"/>
      <c r="Z197" s="44"/>
      <c r="AA197" s="44"/>
      <c r="AB197" s="44"/>
    </row>
    <row r="198" spans="1:28" ht="12.75" customHeight="1">
      <c r="A198" s="116"/>
      <c r="B198" s="116"/>
      <c r="C198" s="44"/>
      <c r="D198" s="44"/>
      <c r="E198" s="118"/>
      <c r="F198" s="118"/>
      <c r="G198" s="118"/>
      <c r="H198" s="118"/>
      <c r="I198" s="44"/>
      <c r="J198" s="44"/>
      <c r="K198" s="44"/>
      <c r="L198" s="44"/>
      <c r="M198" s="44"/>
      <c r="N198" s="44"/>
      <c r="O198" s="44"/>
      <c r="P198" s="44"/>
      <c r="Q198" s="44"/>
      <c r="R198" s="44"/>
      <c r="S198" s="44"/>
      <c r="T198" s="44"/>
      <c r="U198" s="44"/>
      <c r="V198" s="44"/>
      <c r="W198" s="44"/>
      <c r="X198" s="44"/>
      <c r="Y198" s="44"/>
      <c r="Z198" s="44"/>
      <c r="AA198" s="44"/>
      <c r="AB198" s="44"/>
    </row>
    <row r="199" spans="1:28" ht="12.75" customHeight="1">
      <c r="A199" s="116"/>
      <c r="B199" s="116"/>
      <c r="C199" s="44"/>
      <c r="D199" s="44"/>
      <c r="E199" s="118"/>
      <c r="F199" s="118"/>
      <c r="G199" s="118"/>
      <c r="H199" s="118"/>
      <c r="I199" s="44"/>
      <c r="J199" s="44"/>
      <c r="K199" s="44"/>
      <c r="L199" s="44"/>
      <c r="M199" s="44"/>
      <c r="N199" s="44"/>
      <c r="O199" s="44"/>
      <c r="P199" s="44"/>
      <c r="Q199" s="44"/>
      <c r="R199" s="44"/>
      <c r="S199" s="44"/>
      <c r="T199" s="44"/>
      <c r="U199" s="44"/>
      <c r="V199" s="44"/>
      <c r="W199" s="44"/>
      <c r="X199" s="44"/>
      <c r="Y199" s="44"/>
      <c r="Z199" s="44"/>
      <c r="AA199" s="44"/>
      <c r="AB199" s="44"/>
    </row>
    <row r="200" spans="1:28" ht="12.75" customHeight="1">
      <c r="A200" s="116"/>
      <c r="B200" s="116"/>
      <c r="C200" s="44"/>
      <c r="D200" s="44"/>
      <c r="E200" s="118"/>
      <c r="F200" s="118"/>
      <c r="G200" s="118"/>
      <c r="H200" s="118"/>
      <c r="I200" s="44"/>
      <c r="J200" s="44"/>
      <c r="K200" s="44"/>
      <c r="L200" s="44"/>
      <c r="M200" s="44"/>
      <c r="N200" s="44"/>
      <c r="O200" s="44"/>
      <c r="P200" s="44"/>
      <c r="Q200" s="44"/>
      <c r="R200" s="44"/>
      <c r="S200" s="44"/>
      <c r="T200" s="44"/>
      <c r="U200" s="44"/>
      <c r="V200" s="44"/>
      <c r="W200" s="44"/>
      <c r="X200" s="44"/>
      <c r="Y200" s="44"/>
      <c r="Z200" s="44"/>
      <c r="AA200" s="44"/>
      <c r="AB200" s="44"/>
    </row>
    <row r="201" spans="1:28" ht="12.75" customHeight="1">
      <c r="A201" s="116"/>
      <c r="B201" s="116"/>
      <c r="C201" s="44"/>
      <c r="D201" s="44"/>
      <c r="E201" s="118"/>
      <c r="F201" s="118"/>
      <c r="G201" s="118"/>
      <c r="H201" s="118"/>
      <c r="I201" s="44"/>
      <c r="J201" s="44"/>
      <c r="K201" s="44"/>
      <c r="L201" s="44"/>
      <c r="M201" s="44"/>
      <c r="N201" s="44"/>
      <c r="O201" s="44"/>
      <c r="P201" s="44"/>
      <c r="Q201" s="44"/>
      <c r="R201" s="44"/>
      <c r="S201" s="44"/>
      <c r="T201" s="44"/>
      <c r="U201" s="44"/>
      <c r="V201" s="44"/>
      <c r="W201" s="44"/>
      <c r="X201" s="44"/>
      <c r="Y201" s="44"/>
      <c r="Z201" s="44"/>
      <c r="AA201" s="44"/>
      <c r="AB201" s="44"/>
    </row>
    <row r="202" spans="1:28" ht="12.75" customHeight="1">
      <c r="A202" s="116"/>
      <c r="B202" s="116"/>
      <c r="C202" s="44"/>
      <c r="D202" s="44"/>
      <c r="E202" s="118"/>
      <c r="F202" s="118"/>
      <c r="G202" s="118"/>
      <c r="H202" s="118"/>
      <c r="I202" s="44"/>
      <c r="J202" s="44"/>
      <c r="K202" s="44"/>
      <c r="L202" s="44"/>
      <c r="M202" s="44"/>
      <c r="N202" s="44"/>
      <c r="O202" s="44"/>
      <c r="P202" s="44"/>
      <c r="Q202" s="44"/>
      <c r="R202" s="44"/>
      <c r="S202" s="44"/>
      <c r="T202" s="44"/>
      <c r="U202" s="44"/>
      <c r="V202" s="44"/>
      <c r="W202" s="44"/>
      <c r="X202" s="44"/>
      <c r="Y202" s="44"/>
      <c r="Z202" s="44"/>
      <c r="AA202" s="44"/>
      <c r="AB202" s="44"/>
    </row>
    <row r="203" spans="1:28" ht="12.75" customHeight="1">
      <c r="A203" s="116"/>
      <c r="B203" s="116"/>
      <c r="C203" s="44"/>
      <c r="D203" s="44"/>
      <c r="E203" s="118"/>
      <c r="F203" s="118"/>
      <c r="G203" s="118"/>
      <c r="H203" s="118"/>
      <c r="I203" s="44"/>
      <c r="J203" s="44"/>
      <c r="K203" s="44"/>
      <c r="L203" s="44"/>
      <c r="M203" s="44"/>
      <c r="N203" s="44"/>
      <c r="O203" s="44"/>
      <c r="P203" s="44"/>
      <c r="Q203" s="44"/>
      <c r="R203" s="44"/>
      <c r="S203" s="44"/>
      <c r="T203" s="44"/>
      <c r="U203" s="44"/>
      <c r="V203" s="44"/>
      <c r="W203" s="44"/>
      <c r="X203" s="44"/>
      <c r="Y203" s="44"/>
      <c r="Z203" s="44"/>
      <c r="AA203" s="44"/>
      <c r="AB203" s="44"/>
    </row>
    <row r="204" spans="1:28" ht="12.75" customHeight="1">
      <c r="A204" s="116"/>
      <c r="B204" s="116"/>
      <c r="C204" s="44"/>
      <c r="D204" s="44"/>
      <c r="E204" s="118"/>
      <c r="F204" s="118"/>
      <c r="G204" s="118"/>
      <c r="H204" s="118"/>
      <c r="I204" s="44"/>
      <c r="J204" s="44"/>
      <c r="K204" s="44"/>
      <c r="L204" s="44"/>
      <c r="M204" s="44"/>
      <c r="N204" s="44"/>
      <c r="O204" s="44"/>
      <c r="P204" s="44"/>
      <c r="Q204" s="44"/>
      <c r="R204" s="44"/>
      <c r="S204" s="44"/>
      <c r="T204" s="44"/>
      <c r="U204" s="44"/>
      <c r="V204" s="44"/>
      <c r="W204" s="44"/>
      <c r="X204" s="44"/>
      <c r="Y204" s="44"/>
      <c r="Z204" s="44"/>
      <c r="AA204" s="44"/>
      <c r="AB204" s="44"/>
    </row>
    <row r="205" spans="1:28" ht="12.75" customHeight="1">
      <c r="A205" s="116"/>
      <c r="B205" s="116"/>
      <c r="C205" s="44"/>
      <c r="D205" s="44"/>
      <c r="E205" s="118"/>
      <c r="F205" s="118"/>
      <c r="G205" s="118"/>
      <c r="H205" s="118"/>
      <c r="I205" s="44"/>
      <c r="J205" s="44"/>
      <c r="K205" s="44"/>
      <c r="L205" s="44"/>
      <c r="M205" s="44"/>
      <c r="N205" s="44"/>
      <c r="O205" s="44"/>
      <c r="P205" s="44"/>
      <c r="Q205" s="44"/>
      <c r="R205" s="44"/>
      <c r="S205" s="44"/>
      <c r="T205" s="44"/>
      <c r="U205" s="44"/>
      <c r="V205" s="44"/>
      <c r="W205" s="44"/>
      <c r="X205" s="44"/>
      <c r="Y205" s="44"/>
      <c r="Z205" s="44"/>
      <c r="AA205" s="44"/>
      <c r="AB205" s="44"/>
    </row>
    <row r="206" spans="1:28" ht="12.75" customHeight="1">
      <c r="A206" s="116"/>
      <c r="B206" s="116"/>
      <c r="C206" s="44"/>
      <c r="D206" s="44"/>
      <c r="E206" s="118"/>
      <c r="F206" s="118"/>
      <c r="G206" s="118"/>
      <c r="H206" s="118"/>
      <c r="I206" s="44"/>
      <c r="J206" s="44"/>
      <c r="K206" s="44"/>
      <c r="L206" s="44"/>
      <c r="M206" s="44"/>
      <c r="N206" s="44"/>
      <c r="O206" s="44"/>
      <c r="P206" s="44"/>
      <c r="Q206" s="44"/>
      <c r="R206" s="44"/>
      <c r="S206" s="44"/>
      <c r="T206" s="44"/>
      <c r="U206" s="44"/>
      <c r="V206" s="44"/>
      <c r="W206" s="44"/>
      <c r="X206" s="44"/>
      <c r="Y206" s="44"/>
      <c r="Z206" s="44"/>
      <c r="AA206" s="44"/>
      <c r="AB206" s="44"/>
    </row>
    <row r="207" spans="1:28" ht="12.75" customHeight="1">
      <c r="A207" s="116"/>
      <c r="B207" s="116"/>
      <c r="C207" s="44"/>
      <c r="D207" s="44"/>
      <c r="E207" s="118"/>
      <c r="F207" s="118"/>
      <c r="G207" s="118"/>
      <c r="H207" s="118"/>
      <c r="I207" s="44"/>
      <c r="J207" s="44"/>
      <c r="K207" s="44"/>
      <c r="L207" s="44"/>
      <c r="M207" s="44"/>
      <c r="N207" s="44"/>
      <c r="O207" s="44"/>
      <c r="P207" s="44"/>
      <c r="Q207" s="44"/>
      <c r="R207" s="44"/>
      <c r="S207" s="44"/>
      <c r="T207" s="44"/>
      <c r="U207" s="44"/>
      <c r="V207" s="44"/>
      <c r="W207" s="44"/>
      <c r="X207" s="44"/>
      <c r="Y207" s="44"/>
      <c r="Z207" s="44"/>
      <c r="AA207" s="44"/>
      <c r="AB207" s="44"/>
    </row>
    <row r="208" spans="1:28" ht="12.75" customHeight="1">
      <c r="A208" s="116"/>
      <c r="B208" s="116"/>
      <c r="C208" s="44"/>
      <c r="D208" s="44"/>
      <c r="E208" s="118"/>
      <c r="F208" s="118"/>
      <c r="G208" s="118"/>
      <c r="H208" s="118"/>
      <c r="I208" s="44"/>
      <c r="J208" s="44"/>
      <c r="K208" s="44"/>
      <c r="L208" s="44"/>
      <c r="M208" s="44"/>
      <c r="N208" s="44"/>
      <c r="O208" s="44"/>
      <c r="P208" s="44"/>
      <c r="Q208" s="44"/>
      <c r="R208" s="44"/>
      <c r="S208" s="44"/>
      <c r="T208" s="44"/>
      <c r="U208" s="44"/>
      <c r="V208" s="44"/>
      <c r="W208" s="44"/>
      <c r="X208" s="44"/>
      <c r="Y208" s="44"/>
      <c r="Z208" s="44"/>
      <c r="AA208" s="44"/>
      <c r="AB208" s="44"/>
    </row>
    <row r="209" spans="1:28" ht="12.75" customHeight="1">
      <c r="A209" s="116"/>
      <c r="B209" s="116"/>
      <c r="C209" s="44"/>
      <c r="D209" s="44"/>
      <c r="E209" s="118"/>
      <c r="F209" s="118"/>
      <c r="G209" s="118"/>
      <c r="H209" s="118"/>
      <c r="I209" s="44"/>
      <c r="J209" s="44"/>
      <c r="K209" s="44"/>
      <c r="L209" s="44"/>
      <c r="M209" s="44"/>
      <c r="N209" s="44"/>
      <c r="O209" s="44"/>
      <c r="P209" s="44"/>
      <c r="Q209" s="44"/>
      <c r="R209" s="44"/>
      <c r="S209" s="44"/>
      <c r="T209" s="44"/>
      <c r="U209" s="44"/>
      <c r="V209" s="44"/>
      <c r="W209" s="44"/>
      <c r="X209" s="44"/>
      <c r="Y209" s="44"/>
      <c r="Z209" s="44"/>
      <c r="AA209" s="44"/>
      <c r="AB209" s="44"/>
    </row>
    <row r="210" spans="1:28" ht="12.75" customHeight="1">
      <c r="A210" s="116"/>
      <c r="B210" s="116"/>
      <c r="C210" s="44"/>
      <c r="D210" s="44"/>
      <c r="E210" s="118"/>
      <c r="F210" s="118"/>
      <c r="G210" s="118"/>
      <c r="H210" s="118"/>
      <c r="I210" s="44"/>
      <c r="J210" s="44"/>
      <c r="K210" s="44"/>
      <c r="L210" s="44"/>
      <c r="M210" s="44"/>
      <c r="N210" s="44"/>
      <c r="O210" s="44"/>
      <c r="P210" s="44"/>
      <c r="Q210" s="44"/>
      <c r="R210" s="44"/>
      <c r="S210" s="44"/>
      <c r="T210" s="44"/>
      <c r="U210" s="44"/>
      <c r="V210" s="44"/>
      <c r="W210" s="44"/>
      <c r="X210" s="44"/>
      <c r="Y210" s="44"/>
      <c r="Z210" s="44"/>
      <c r="AA210" s="44"/>
      <c r="AB210" s="44"/>
    </row>
    <row r="211" spans="1:28" ht="12.75" customHeight="1">
      <c r="A211" s="116"/>
      <c r="B211" s="116"/>
      <c r="C211" s="44"/>
      <c r="D211" s="44"/>
      <c r="E211" s="118"/>
      <c r="F211" s="118"/>
      <c r="G211" s="118"/>
      <c r="H211" s="118"/>
      <c r="I211" s="44"/>
      <c r="J211" s="44"/>
      <c r="K211" s="44"/>
      <c r="L211" s="44"/>
      <c r="M211" s="44"/>
      <c r="N211" s="44"/>
      <c r="O211" s="44"/>
      <c r="P211" s="44"/>
      <c r="Q211" s="44"/>
      <c r="R211" s="44"/>
      <c r="S211" s="44"/>
      <c r="T211" s="44"/>
      <c r="U211" s="44"/>
      <c r="V211" s="44"/>
      <c r="W211" s="44"/>
      <c r="X211" s="44"/>
      <c r="Y211" s="44"/>
      <c r="Z211" s="44"/>
      <c r="AA211" s="44"/>
      <c r="AB211" s="44"/>
    </row>
    <row r="212" spans="1:28" ht="12.75" customHeight="1">
      <c r="A212" s="116"/>
      <c r="B212" s="116"/>
      <c r="C212" s="44"/>
      <c r="D212" s="44"/>
      <c r="E212" s="118"/>
      <c r="F212" s="118"/>
      <c r="G212" s="118"/>
      <c r="H212" s="118"/>
      <c r="I212" s="44"/>
      <c r="J212" s="44"/>
      <c r="K212" s="44"/>
      <c r="L212" s="44"/>
      <c r="M212" s="44"/>
      <c r="N212" s="44"/>
      <c r="O212" s="44"/>
      <c r="P212" s="44"/>
      <c r="Q212" s="44"/>
      <c r="R212" s="44"/>
      <c r="S212" s="44"/>
      <c r="T212" s="44"/>
      <c r="U212" s="44"/>
      <c r="V212" s="44"/>
      <c r="W212" s="44"/>
      <c r="X212" s="44"/>
      <c r="Y212" s="44"/>
      <c r="Z212" s="44"/>
      <c r="AA212" s="44"/>
      <c r="AB212" s="44"/>
    </row>
    <row r="213" spans="1:28" ht="12.75" customHeight="1">
      <c r="A213" s="116"/>
      <c r="B213" s="116"/>
      <c r="C213" s="44"/>
      <c r="D213" s="44"/>
      <c r="E213" s="118"/>
      <c r="F213" s="118"/>
      <c r="G213" s="118"/>
      <c r="H213" s="118"/>
      <c r="I213" s="44"/>
      <c r="J213" s="44"/>
      <c r="K213" s="44"/>
      <c r="L213" s="44"/>
      <c r="M213" s="44"/>
      <c r="N213" s="44"/>
      <c r="O213" s="44"/>
      <c r="P213" s="44"/>
      <c r="Q213" s="44"/>
      <c r="R213" s="44"/>
      <c r="S213" s="44"/>
      <c r="T213" s="44"/>
      <c r="U213" s="44"/>
      <c r="V213" s="44"/>
      <c r="W213" s="44"/>
      <c r="X213" s="44"/>
      <c r="Y213" s="44"/>
      <c r="Z213" s="44"/>
      <c r="AA213" s="44"/>
      <c r="AB213" s="44"/>
    </row>
    <row r="214" spans="1:28" ht="12.75" customHeight="1">
      <c r="A214" s="116"/>
      <c r="B214" s="116"/>
      <c r="C214" s="44"/>
      <c r="D214" s="44"/>
      <c r="E214" s="118"/>
      <c r="F214" s="118"/>
      <c r="G214" s="118"/>
      <c r="H214" s="118"/>
      <c r="I214" s="44"/>
      <c r="J214" s="44"/>
      <c r="K214" s="44"/>
      <c r="L214" s="44"/>
      <c r="M214" s="44"/>
      <c r="N214" s="44"/>
      <c r="O214" s="44"/>
      <c r="P214" s="44"/>
      <c r="Q214" s="44"/>
      <c r="R214" s="44"/>
      <c r="S214" s="44"/>
      <c r="T214" s="44"/>
      <c r="U214" s="44"/>
      <c r="V214" s="44"/>
      <c r="W214" s="44"/>
      <c r="X214" s="44"/>
      <c r="Y214" s="44"/>
      <c r="Z214" s="44"/>
      <c r="AA214" s="44"/>
      <c r="AB214" s="44"/>
    </row>
    <row r="215" spans="1:28" ht="12.75" customHeight="1">
      <c r="A215" s="116"/>
      <c r="B215" s="116"/>
      <c r="C215" s="44"/>
      <c r="D215" s="44"/>
      <c r="E215" s="118"/>
      <c r="F215" s="118"/>
      <c r="G215" s="118"/>
      <c r="H215" s="118"/>
      <c r="I215" s="44"/>
      <c r="J215" s="44"/>
      <c r="K215" s="44"/>
      <c r="L215" s="44"/>
      <c r="M215" s="44"/>
      <c r="N215" s="44"/>
      <c r="O215" s="44"/>
      <c r="P215" s="44"/>
      <c r="Q215" s="44"/>
      <c r="R215" s="44"/>
      <c r="S215" s="44"/>
      <c r="T215" s="44"/>
      <c r="U215" s="44"/>
      <c r="V215" s="44"/>
      <c r="W215" s="44"/>
      <c r="X215" s="44"/>
      <c r="Y215" s="44"/>
      <c r="Z215" s="44"/>
      <c r="AA215" s="44"/>
      <c r="AB215" s="44"/>
    </row>
    <row r="216" spans="1:28" ht="12.75" customHeight="1">
      <c r="A216" s="116"/>
      <c r="B216" s="116"/>
      <c r="C216" s="44"/>
      <c r="D216" s="44"/>
      <c r="E216" s="118"/>
      <c r="F216" s="118"/>
      <c r="G216" s="118"/>
      <c r="H216" s="118"/>
      <c r="I216" s="44"/>
      <c r="J216" s="44"/>
      <c r="K216" s="44"/>
      <c r="L216" s="44"/>
      <c r="M216" s="44"/>
      <c r="N216" s="44"/>
      <c r="O216" s="44"/>
      <c r="P216" s="44"/>
      <c r="Q216" s="44"/>
      <c r="R216" s="44"/>
      <c r="S216" s="44"/>
      <c r="T216" s="44"/>
      <c r="U216" s="44"/>
      <c r="V216" s="44"/>
      <c r="W216" s="44"/>
      <c r="X216" s="44"/>
      <c r="Y216" s="44"/>
      <c r="Z216" s="44"/>
      <c r="AA216" s="44"/>
      <c r="AB216" s="44"/>
    </row>
    <row r="217" spans="1:28" ht="12.75" customHeight="1">
      <c r="A217" s="116"/>
      <c r="B217" s="116"/>
      <c r="C217" s="44"/>
      <c r="D217" s="44"/>
      <c r="E217" s="118"/>
      <c r="F217" s="118"/>
      <c r="G217" s="118"/>
      <c r="H217" s="118"/>
      <c r="I217" s="44"/>
      <c r="J217" s="44"/>
      <c r="K217" s="44"/>
      <c r="L217" s="44"/>
      <c r="M217" s="44"/>
      <c r="N217" s="44"/>
      <c r="O217" s="44"/>
      <c r="P217" s="44"/>
      <c r="Q217" s="44"/>
      <c r="R217" s="44"/>
      <c r="S217" s="44"/>
      <c r="T217" s="44"/>
      <c r="U217" s="44"/>
      <c r="V217" s="44"/>
      <c r="W217" s="44"/>
      <c r="X217" s="44"/>
      <c r="Y217" s="44"/>
      <c r="Z217" s="44"/>
      <c r="AA217" s="44"/>
      <c r="AB217" s="44"/>
    </row>
    <row r="218" spans="1:28" ht="12.75" customHeight="1">
      <c r="A218" s="116"/>
      <c r="B218" s="116"/>
      <c r="C218" s="44"/>
      <c r="D218" s="44"/>
      <c r="E218" s="118"/>
      <c r="F218" s="118"/>
      <c r="G218" s="118"/>
      <c r="H218" s="118"/>
      <c r="I218" s="44"/>
      <c r="J218" s="44"/>
      <c r="K218" s="44"/>
      <c r="L218" s="44"/>
      <c r="M218" s="44"/>
      <c r="N218" s="44"/>
      <c r="O218" s="44"/>
      <c r="P218" s="44"/>
      <c r="Q218" s="44"/>
      <c r="R218" s="44"/>
      <c r="S218" s="44"/>
      <c r="T218" s="44"/>
      <c r="U218" s="44"/>
      <c r="V218" s="44"/>
      <c r="W218" s="44"/>
      <c r="X218" s="44"/>
      <c r="Y218" s="44"/>
      <c r="Z218" s="44"/>
      <c r="AA218" s="44"/>
      <c r="AB218" s="44"/>
    </row>
    <row r="219" spans="1:28" ht="12.75" customHeight="1">
      <c r="A219" s="116"/>
      <c r="B219" s="116"/>
      <c r="C219" s="44"/>
      <c r="D219" s="44"/>
      <c r="E219" s="118"/>
      <c r="F219" s="118"/>
      <c r="G219" s="118"/>
      <c r="H219" s="118"/>
      <c r="I219" s="44"/>
      <c r="J219" s="44"/>
      <c r="K219" s="44"/>
      <c r="L219" s="44"/>
      <c r="M219" s="44"/>
      <c r="N219" s="44"/>
      <c r="O219" s="44"/>
      <c r="P219" s="44"/>
      <c r="Q219" s="44"/>
      <c r="R219" s="44"/>
      <c r="S219" s="44"/>
      <c r="T219" s="44"/>
      <c r="U219" s="44"/>
      <c r="V219" s="44"/>
      <c r="W219" s="44"/>
      <c r="X219" s="44"/>
      <c r="Y219" s="44"/>
      <c r="Z219" s="44"/>
      <c r="AA219" s="44"/>
      <c r="AB219" s="44"/>
    </row>
    <row r="220" spans="1:28" ht="12.75" customHeight="1">
      <c r="A220" s="116"/>
      <c r="B220" s="116"/>
      <c r="C220" s="44"/>
      <c r="D220" s="44"/>
      <c r="E220" s="118"/>
      <c r="F220" s="118"/>
      <c r="G220" s="118"/>
      <c r="H220" s="118"/>
      <c r="I220" s="44"/>
      <c r="J220" s="44"/>
      <c r="K220" s="44"/>
      <c r="L220" s="44"/>
      <c r="M220" s="44"/>
      <c r="N220" s="44"/>
      <c r="O220" s="44"/>
      <c r="P220" s="44"/>
      <c r="Q220" s="44"/>
      <c r="R220" s="44"/>
      <c r="S220" s="44"/>
      <c r="T220" s="44"/>
      <c r="U220" s="44"/>
      <c r="V220" s="44"/>
      <c r="W220" s="44"/>
      <c r="X220" s="44"/>
      <c r="Y220" s="44"/>
      <c r="Z220" s="44"/>
      <c r="AA220" s="44"/>
      <c r="AB220" s="44"/>
    </row>
    <row r="221" spans="1:28" ht="12.75" customHeight="1">
      <c r="A221" s="116"/>
      <c r="B221" s="116"/>
      <c r="C221" s="44"/>
      <c r="D221" s="44"/>
      <c r="E221" s="118"/>
      <c r="F221" s="118"/>
      <c r="G221" s="118"/>
      <c r="H221" s="118"/>
      <c r="I221" s="44"/>
      <c r="J221" s="44"/>
      <c r="K221" s="44"/>
      <c r="L221" s="44"/>
      <c r="M221" s="44"/>
      <c r="N221" s="44"/>
      <c r="O221" s="44"/>
      <c r="P221" s="44"/>
      <c r="Q221" s="44"/>
      <c r="R221" s="44"/>
      <c r="S221" s="44"/>
      <c r="T221" s="44"/>
      <c r="U221" s="44"/>
      <c r="V221" s="44"/>
      <c r="W221" s="44"/>
      <c r="X221" s="44"/>
      <c r="Y221" s="44"/>
      <c r="Z221" s="44"/>
      <c r="AA221" s="44"/>
      <c r="AB221" s="44"/>
    </row>
    <row r="222" spans="1:28" ht="12.75" customHeight="1">
      <c r="A222" s="116"/>
      <c r="B222" s="116"/>
      <c r="C222" s="44"/>
      <c r="D222" s="44"/>
      <c r="E222" s="118"/>
      <c r="F222" s="118"/>
      <c r="G222" s="118"/>
      <c r="H222" s="118"/>
      <c r="I222" s="44"/>
      <c r="J222" s="44"/>
      <c r="K222" s="44"/>
      <c r="L222" s="44"/>
      <c r="M222" s="44"/>
      <c r="N222" s="44"/>
      <c r="O222" s="44"/>
      <c r="P222" s="44"/>
      <c r="Q222" s="44"/>
      <c r="R222" s="44"/>
      <c r="S222" s="44"/>
      <c r="T222" s="44"/>
      <c r="U222" s="44"/>
      <c r="V222" s="44"/>
      <c r="W222" s="44"/>
      <c r="X222" s="44"/>
      <c r="Y222" s="44"/>
      <c r="Z222" s="44"/>
      <c r="AA222" s="44"/>
      <c r="AB222" s="44"/>
    </row>
    <row r="223" spans="1:28" ht="12.75" customHeight="1">
      <c r="A223" s="116"/>
      <c r="B223" s="116"/>
      <c r="C223" s="44"/>
      <c r="D223" s="44"/>
      <c r="E223" s="118"/>
      <c r="F223" s="118"/>
      <c r="G223" s="118"/>
      <c r="H223" s="118"/>
      <c r="I223" s="44"/>
      <c r="J223" s="44"/>
      <c r="K223" s="44"/>
      <c r="L223" s="44"/>
      <c r="M223" s="44"/>
      <c r="N223" s="44"/>
      <c r="O223" s="44"/>
      <c r="P223" s="44"/>
      <c r="Q223" s="44"/>
      <c r="R223" s="44"/>
      <c r="S223" s="44"/>
      <c r="T223" s="44"/>
      <c r="U223" s="44"/>
      <c r="V223" s="44"/>
      <c r="W223" s="44"/>
      <c r="X223" s="44"/>
      <c r="Y223" s="44"/>
      <c r="Z223" s="44"/>
      <c r="AA223" s="44"/>
      <c r="AB223" s="44"/>
    </row>
    <row r="224" spans="1:28" ht="12.75" customHeight="1">
      <c r="A224" s="116"/>
      <c r="B224" s="116"/>
      <c r="C224" s="44"/>
      <c r="D224" s="44"/>
      <c r="E224" s="118"/>
      <c r="F224" s="118"/>
      <c r="G224" s="118"/>
      <c r="H224" s="118"/>
      <c r="I224" s="44"/>
      <c r="J224" s="44"/>
      <c r="K224" s="44"/>
      <c r="L224" s="44"/>
      <c r="M224" s="44"/>
      <c r="N224" s="44"/>
      <c r="O224" s="44"/>
      <c r="P224" s="44"/>
      <c r="Q224" s="44"/>
      <c r="R224" s="44"/>
      <c r="S224" s="44"/>
      <c r="T224" s="44"/>
      <c r="U224" s="44"/>
      <c r="V224" s="44"/>
      <c r="W224" s="44"/>
      <c r="X224" s="44"/>
      <c r="Y224" s="44"/>
      <c r="Z224" s="44"/>
      <c r="AA224" s="44"/>
      <c r="AB224" s="44"/>
    </row>
    <row r="225" spans="1:28" ht="12.75" customHeight="1">
      <c r="A225" s="116"/>
      <c r="B225" s="116"/>
      <c r="C225" s="44"/>
      <c r="D225" s="44"/>
      <c r="E225" s="118"/>
      <c r="F225" s="118"/>
      <c r="G225" s="118"/>
      <c r="H225" s="118"/>
      <c r="I225" s="44"/>
      <c r="J225" s="44"/>
      <c r="K225" s="44"/>
      <c r="L225" s="44"/>
      <c r="M225" s="44"/>
      <c r="N225" s="44"/>
      <c r="O225" s="44"/>
      <c r="P225" s="44"/>
      <c r="Q225" s="44"/>
      <c r="R225" s="44"/>
      <c r="S225" s="44"/>
      <c r="T225" s="44"/>
      <c r="U225" s="44"/>
      <c r="V225" s="44"/>
      <c r="W225" s="44"/>
      <c r="X225" s="44"/>
      <c r="Y225" s="44"/>
      <c r="Z225" s="44"/>
      <c r="AA225" s="44"/>
      <c r="AB225" s="44"/>
    </row>
    <row r="226" spans="1:28" ht="12.75" customHeight="1">
      <c r="A226" s="116"/>
      <c r="B226" s="116"/>
      <c r="C226" s="44"/>
      <c r="D226" s="44"/>
      <c r="E226" s="118"/>
      <c r="F226" s="118"/>
      <c r="G226" s="118"/>
      <c r="H226" s="118"/>
      <c r="I226" s="44"/>
      <c r="J226" s="44"/>
      <c r="K226" s="44"/>
      <c r="L226" s="44"/>
      <c r="M226" s="44"/>
      <c r="N226" s="44"/>
      <c r="O226" s="44"/>
      <c r="P226" s="44"/>
      <c r="Q226" s="44"/>
      <c r="R226" s="44"/>
      <c r="S226" s="44"/>
      <c r="T226" s="44"/>
      <c r="U226" s="44"/>
      <c r="V226" s="44"/>
      <c r="W226" s="44"/>
      <c r="X226" s="44"/>
      <c r="Y226" s="44"/>
      <c r="Z226" s="44"/>
      <c r="AA226" s="44"/>
      <c r="AB226" s="44"/>
    </row>
    <row r="227" spans="1:28" ht="12.75" customHeight="1">
      <c r="A227" s="116"/>
      <c r="B227" s="116"/>
      <c r="C227" s="44"/>
      <c r="D227" s="44"/>
      <c r="E227" s="118"/>
      <c r="F227" s="118"/>
      <c r="G227" s="118"/>
      <c r="H227" s="118"/>
      <c r="I227" s="44"/>
      <c r="J227" s="44"/>
      <c r="K227" s="44"/>
      <c r="L227" s="44"/>
      <c r="M227" s="44"/>
      <c r="N227" s="44"/>
      <c r="O227" s="44"/>
      <c r="P227" s="44"/>
      <c r="Q227" s="44"/>
      <c r="R227" s="44"/>
      <c r="S227" s="44"/>
      <c r="T227" s="44"/>
      <c r="U227" s="44"/>
      <c r="V227" s="44"/>
      <c r="W227" s="44"/>
      <c r="X227" s="44"/>
      <c r="Y227" s="44"/>
      <c r="Z227" s="44"/>
      <c r="AA227" s="44"/>
      <c r="AB227" s="44"/>
    </row>
    <row r="228" spans="1:28" ht="12.75" customHeight="1">
      <c r="A228" s="116"/>
      <c r="B228" s="116"/>
      <c r="C228" s="44"/>
      <c r="D228" s="44"/>
      <c r="E228" s="118"/>
      <c r="F228" s="118"/>
      <c r="G228" s="118"/>
      <c r="H228" s="118"/>
      <c r="I228" s="44"/>
      <c r="J228" s="44"/>
      <c r="K228" s="44"/>
      <c r="L228" s="44"/>
      <c r="M228" s="44"/>
      <c r="N228" s="44"/>
      <c r="O228" s="44"/>
      <c r="P228" s="44"/>
      <c r="Q228" s="44"/>
      <c r="R228" s="44"/>
      <c r="S228" s="44"/>
      <c r="T228" s="44"/>
      <c r="U228" s="44"/>
      <c r="V228" s="44"/>
      <c r="W228" s="44"/>
      <c r="X228" s="44"/>
      <c r="Y228" s="44"/>
      <c r="Z228" s="44"/>
      <c r="AA228" s="44"/>
      <c r="AB228" s="44"/>
    </row>
    <row r="229" spans="1:28" ht="12.75" customHeight="1">
      <c r="A229" s="116"/>
      <c r="B229" s="116"/>
      <c r="C229" s="44"/>
      <c r="D229" s="44"/>
      <c r="E229" s="118"/>
      <c r="F229" s="118"/>
      <c r="G229" s="118"/>
      <c r="H229" s="118"/>
      <c r="I229" s="44"/>
      <c r="J229" s="44"/>
      <c r="K229" s="44"/>
      <c r="L229" s="44"/>
      <c r="M229" s="44"/>
      <c r="N229" s="44"/>
      <c r="O229" s="44"/>
      <c r="P229" s="44"/>
      <c r="Q229" s="44"/>
      <c r="R229" s="44"/>
      <c r="S229" s="44"/>
      <c r="T229" s="44"/>
      <c r="U229" s="44"/>
      <c r="V229" s="44"/>
      <c r="W229" s="44"/>
      <c r="X229" s="44"/>
      <c r="Y229" s="44"/>
      <c r="Z229" s="44"/>
      <c r="AA229" s="44"/>
      <c r="AB229" s="44"/>
    </row>
    <row r="230" spans="1:28" ht="12.75" customHeight="1">
      <c r="A230" s="116"/>
      <c r="B230" s="116"/>
      <c r="C230" s="44"/>
      <c r="D230" s="44"/>
      <c r="E230" s="118"/>
      <c r="F230" s="118"/>
      <c r="G230" s="118"/>
      <c r="H230" s="118"/>
      <c r="I230" s="44"/>
      <c r="J230" s="44"/>
      <c r="K230" s="44"/>
      <c r="L230" s="44"/>
      <c r="M230" s="44"/>
      <c r="N230" s="44"/>
      <c r="O230" s="44"/>
      <c r="P230" s="44"/>
      <c r="Q230" s="44"/>
      <c r="R230" s="44"/>
      <c r="S230" s="44"/>
      <c r="T230" s="44"/>
      <c r="U230" s="44"/>
      <c r="V230" s="44"/>
      <c r="W230" s="44"/>
      <c r="X230" s="44"/>
      <c r="Y230" s="44"/>
      <c r="Z230" s="44"/>
      <c r="AA230" s="44"/>
      <c r="AB230" s="44"/>
    </row>
    <row r="231" spans="1:28" ht="12.75" customHeight="1">
      <c r="A231" s="116"/>
      <c r="B231" s="116"/>
      <c r="C231" s="44"/>
      <c r="D231" s="44"/>
      <c r="E231" s="118"/>
      <c r="F231" s="118"/>
      <c r="G231" s="118"/>
      <c r="H231" s="118"/>
      <c r="I231" s="44"/>
      <c r="J231" s="44"/>
      <c r="K231" s="44"/>
      <c r="L231" s="44"/>
      <c r="M231" s="44"/>
      <c r="N231" s="44"/>
      <c r="O231" s="44"/>
      <c r="P231" s="44"/>
      <c r="Q231" s="44"/>
      <c r="R231" s="44"/>
      <c r="S231" s="44"/>
      <c r="T231" s="44"/>
      <c r="U231" s="44"/>
      <c r="V231" s="44"/>
      <c r="W231" s="44"/>
      <c r="X231" s="44"/>
      <c r="Y231" s="44"/>
      <c r="Z231" s="44"/>
      <c r="AA231" s="44"/>
      <c r="AB231" s="44"/>
    </row>
    <row r="232" spans="1:28" ht="12.75" customHeight="1">
      <c r="A232" s="116"/>
      <c r="B232" s="116"/>
      <c r="C232" s="44"/>
      <c r="D232" s="44"/>
      <c r="E232" s="118"/>
      <c r="F232" s="118"/>
      <c r="G232" s="118"/>
      <c r="H232" s="118"/>
      <c r="I232" s="44"/>
      <c r="J232" s="44"/>
      <c r="K232" s="44"/>
      <c r="L232" s="44"/>
      <c r="M232" s="44"/>
      <c r="N232" s="44"/>
      <c r="O232" s="44"/>
      <c r="P232" s="44"/>
      <c r="Q232" s="44"/>
      <c r="R232" s="44"/>
      <c r="S232" s="44"/>
      <c r="T232" s="44"/>
      <c r="U232" s="44"/>
      <c r="V232" s="44"/>
      <c r="W232" s="44"/>
      <c r="X232" s="44"/>
      <c r="Y232" s="44"/>
      <c r="Z232" s="44"/>
      <c r="AA232" s="44"/>
      <c r="AB232" s="44"/>
    </row>
    <row r="233" spans="1:28" ht="12.75" customHeight="1">
      <c r="A233" s="116"/>
      <c r="B233" s="116"/>
      <c r="C233" s="44"/>
      <c r="D233" s="44"/>
      <c r="E233" s="118"/>
      <c r="F233" s="118"/>
      <c r="G233" s="118"/>
      <c r="H233" s="118"/>
      <c r="I233" s="44"/>
      <c r="J233" s="44"/>
      <c r="K233" s="44"/>
      <c r="L233" s="44"/>
      <c r="M233" s="44"/>
      <c r="N233" s="44"/>
      <c r="O233" s="44"/>
      <c r="P233" s="44"/>
      <c r="Q233" s="44"/>
      <c r="R233" s="44"/>
      <c r="S233" s="44"/>
      <c r="T233" s="44"/>
      <c r="U233" s="44"/>
      <c r="V233" s="44"/>
      <c r="W233" s="44"/>
      <c r="X233" s="44"/>
      <c r="Y233" s="44"/>
      <c r="Z233" s="44"/>
      <c r="AA233" s="44"/>
      <c r="AB233" s="44"/>
    </row>
    <row r="234" spans="1:28" ht="12.75" customHeight="1">
      <c r="A234" s="116"/>
      <c r="B234" s="116"/>
      <c r="C234" s="44"/>
      <c r="D234" s="44"/>
      <c r="E234" s="118"/>
      <c r="F234" s="118"/>
      <c r="G234" s="118"/>
      <c r="H234" s="118"/>
      <c r="I234" s="44"/>
      <c r="J234" s="44"/>
      <c r="K234" s="44"/>
      <c r="L234" s="44"/>
      <c r="M234" s="44"/>
      <c r="N234" s="44"/>
      <c r="O234" s="44"/>
      <c r="P234" s="44"/>
      <c r="Q234" s="44"/>
      <c r="R234" s="44"/>
      <c r="S234" s="44"/>
      <c r="T234" s="44"/>
      <c r="U234" s="44"/>
      <c r="V234" s="44"/>
      <c r="W234" s="44"/>
      <c r="X234" s="44"/>
      <c r="Y234" s="44"/>
      <c r="Z234" s="44"/>
      <c r="AA234" s="44"/>
      <c r="AB234" s="44"/>
    </row>
    <row r="235" spans="1:28" ht="12.75" customHeight="1">
      <c r="A235" s="116"/>
      <c r="B235" s="116"/>
      <c r="C235" s="44"/>
      <c r="D235" s="44"/>
      <c r="E235" s="118"/>
      <c r="F235" s="118"/>
      <c r="G235" s="118"/>
      <c r="H235" s="118"/>
      <c r="I235" s="44"/>
      <c r="J235" s="44"/>
      <c r="K235" s="44"/>
      <c r="L235" s="44"/>
      <c r="M235" s="44"/>
      <c r="N235" s="44"/>
      <c r="O235" s="44"/>
      <c r="P235" s="44"/>
      <c r="Q235" s="44"/>
      <c r="R235" s="44"/>
      <c r="S235" s="44"/>
      <c r="T235" s="44"/>
      <c r="U235" s="44"/>
      <c r="V235" s="44"/>
      <c r="W235" s="44"/>
      <c r="X235" s="44"/>
      <c r="Y235" s="44"/>
      <c r="Z235" s="44"/>
      <c r="AA235" s="44"/>
      <c r="AB235" s="44"/>
    </row>
    <row r="236" spans="1:28" ht="15.75" customHeight="1">
      <c r="R236" s="10"/>
      <c r="S236" s="10"/>
    </row>
    <row r="237" spans="1:28" ht="15.75" customHeight="1">
      <c r="R237" s="10"/>
      <c r="S237" s="10"/>
    </row>
    <row r="238" spans="1:28" ht="15.75" customHeight="1">
      <c r="R238" s="10"/>
      <c r="S238" s="10"/>
    </row>
    <row r="239" spans="1:28" ht="15.75" customHeight="1">
      <c r="R239" s="10"/>
      <c r="S239" s="10"/>
    </row>
    <row r="240" spans="1:28" ht="15.75" customHeight="1">
      <c r="R240" s="10"/>
      <c r="S240" s="10"/>
    </row>
    <row r="241" spans="18:19" ht="15.75" customHeight="1">
      <c r="R241" s="10"/>
      <c r="S241" s="10"/>
    </row>
    <row r="242" spans="18:19" ht="15.75" customHeight="1">
      <c r="R242" s="10"/>
      <c r="S242" s="10"/>
    </row>
    <row r="243" spans="18:19" ht="15.75" customHeight="1">
      <c r="R243" s="10"/>
      <c r="S243" s="10"/>
    </row>
    <row r="244" spans="18:19" ht="15.75" customHeight="1">
      <c r="R244" s="10"/>
      <c r="S244" s="10"/>
    </row>
    <row r="245" spans="18:19" ht="15.75" customHeight="1">
      <c r="R245" s="10"/>
      <c r="S245" s="10"/>
    </row>
    <row r="246" spans="18:19" ht="15.75" customHeight="1">
      <c r="R246" s="10"/>
      <c r="S246" s="10"/>
    </row>
    <row r="247" spans="18:19" ht="15.75" customHeight="1">
      <c r="R247" s="10"/>
      <c r="S247" s="10"/>
    </row>
    <row r="248" spans="18:19" ht="15.75" customHeight="1">
      <c r="R248" s="10"/>
      <c r="S248" s="10"/>
    </row>
    <row r="249" spans="18:19" ht="15.75" customHeight="1">
      <c r="R249" s="10"/>
      <c r="S249" s="10"/>
    </row>
    <row r="250" spans="18:19" ht="15.75" customHeight="1">
      <c r="R250" s="10"/>
      <c r="S250" s="10"/>
    </row>
    <row r="251" spans="18:19" ht="15.75" customHeight="1">
      <c r="R251" s="10"/>
      <c r="S251" s="10"/>
    </row>
    <row r="252" spans="18:19" ht="15.75" customHeight="1">
      <c r="R252" s="10"/>
      <c r="S252" s="10"/>
    </row>
    <row r="253" spans="18:19" ht="15.75" customHeight="1">
      <c r="R253" s="10"/>
      <c r="S253" s="10"/>
    </row>
    <row r="254" spans="18:19" ht="15.75" customHeight="1">
      <c r="R254" s="10"/>
      <c r="S254" s="10"/>
    </row>
    <row r="255" spans="18:19" ht="15.75" customHeight="1">
      <c r="R255" s="10"/>
      <c r="S255" s="10"/>
    </row>
    <row r="256" spans="18:19" ht="15.75" customHeight="1">
      <c r="R256" s="10"/>
      <c r="S256" s="10"/>
    </row>
    <row r="257" spans="18:19" ht="15.75" customHeight="1">
      <c r="R257" s="10"/>
      <c r="S257" s="10"/>
    </row>
    <row r="258" spans="18:19" ht="15.75" customHeight="1">
      <c r="R258" s="10"/>
      <c r="S258" s="10"/>
    </row>
    <row r="259" spans="18:19" ht="15.75" customHeight="1">
      <c r="R259" s="10"/>
      <c r="S259" s="10"/>
    </row>
    <row r="260" spans="18:19" ht="15.75" customHeight="1">
      <c r="R260" s="10"/>
      <c r="S260" s="10"/>
    </row>
    <row r="261" spans="18:19" ht="15.75" customHeight="1">
      <c r="R261" s="10"/>
      <c r="S261" s="10"/>
    </row>
    <row r="262" spans="18:19" ht="15.75" customHeight="1">
      <c r="R262" s="10"/>
      <c r="S262" s="10"/>
    </row>
    <row r="263" spans="18:19" ht="15.75" customHeight="1">
      <c r="R263" s="10"/>
      <c r="S263" s="10"/>
    </row>
    <row r="264" spans="18:19" ht="15.75" customHeight="1">
      <c r="R264" s="10"/>
      <c r="S264" s="10"/>
    </row>
    <row r="265" spans="18:19" ht="15.75" customHeight="1">
      <c r="R265" s="10"/>
      <c r="S265" s="10"/>
    </row>
    <row r="266" spans="18:19" ht="15.75" customHeight="1">
      <c r="R266" s="10"/>
      <c r="S266" s="10"/>
    </row>
    <row r="267" spans="18:19" ht="15.75" customHeight="1">
      <c r="R267" s="10"/>
      <c r="S267" s="10"/>
    </row>
    <row r="268" spans="18:19" ht="15.75" customHeight="1">
      <c r="R268" s="10"/>
      <c r="S268" s="10"/>
    </row>
    <row r="269" spans="18:19" ht="15.75" customHeight="1">
      <c r="R269" s="10"/>
      <c r="S269" s="10"/>
    </row>
    <row r="270" spans="18:19" ht="15.75" customHeight="1">
      <c r="R270" s="10"/>
      <c r="S270" s="10"/>
    </row>
    <row r="271" spans="18:19" ht="15.75" customHeight="1">
      <c r="R271" s="10"/>
      <c r="S271" s="10"/>
    </row>
    <row r="272" spans="18:19" ht="15.75" customHeight="1">
      <c r="R272" s="10"/>
      <c r="S272" s="10"/>
    </row>
    <row r="273" spans="18:19" ht="15.75" customHeight="1">
      <c r="R273" s="10"/>
      <c r="S273" s="10"/>
    </row>
    <row r="274" spans="18:19" ht="15.75" customHeight="1">
      <c r="R274" s="10"/>
      <c r="S274" s="10"/>
    </row>
    <row r="275" spans="18:19" ht="15.75" customHeight="1">
      <c r="R275" s="10"/>
      <c r="S275" s="10"/>
    </row>
    <row r="276" spans="18:19" ht="15.75" customHeight="1">
      <c r="R276" s="10"/>
      <c r="S276" s="10"/>
    </row>
    <row r="277" spans="18:19" ht="15.75" customHeight="1">
      <c r="R277" s="10"/>
      <c r="S277" s="10"/>
    </row>
    <row r="278" spans="18:19" ht="15.75" customHeight="1">
      <c r="R278" s="10"/>
      <c r="S278" s="10"/>
    </row>
    <row r="279" spans="18:19" ht="15.75" customHeight="1">
      <c r="R279" s="10"/>
      <c r="S279" s="10"/>
    </row>
    <row r="280" spans="18:19" ht="15.75" customHeight="1">
      <c r="R280" s="10"/>
      <c r="S280" s="10"/>
    </row>
    <row r="281" spans="18:19" ht="15.75" customHeight="1">
      <c r="R281" s="10"/>
      <c r="S281" s="10"/>
    </row>
    <row r="282" spans="18:19" ht="15.75" customHeight="1">
      <c r="R282" s="10"/>
      <c r="S282" s="10"/>
    </row>
    <row r="283" spans="18:19" ht="15.75" customHeight="1">
      <c r="R283" s="10"/>
      <c r="S283" s="10"/>
    </row>
    <row r="284" spans="18:19" ht="15.75" customHeight="1">
      <c r="R284" s="10"/>
      <c r="S284" s="10"/>
    </row>
    <row r="285" spans="18:19" ht="15.75" customHeight="1">
      <c r="R285" s="10"/>
      <c r="S285" s="10"/>
    </row>
    <row r="286" spans="18:19" ht="15.75" customHeight="1">
      <c r="R286" s="10"/>
      <c r="S286" s="10"/>
    </row>
    <row r="287" spans="18:19" ht="15.75" customHeight="1">
      <c r="R287" s="10"/>
      <c r="S287" s="10"/>
    </row>
    <row r="288" spans="18:19" ht="15.75" customHeight="1">
      <c r="R288" s="10"/>
      <c r="S288" s="10"/>
    </row>
    <row r="289" spans="18:19" ht="15.75" customHeight="1">
      <c r="R289" s="10"/>
      <c r="S289" s="10"/>
    </row>
    <row r="290" spans="18:19" ht="15.75" customHeight="1">
      <c r="R290" s="10"/>
      <c r="S290" s="10"/>
    </row>
    <row r="291" spans="18:19" ht="15.75" customHeight="1">
      <c r="R291" s="10"/>
      <c r="S291" s="10"/>
    </row>
    <row r="292" spans="18:19" ht="15.75" customHeight="1">
      <c r="R292" s="10"/>
      <c r="S292" s="10"/>
    </row>
    <row r="293" spans="18:19" ht="15.75" customHeight="1">
      <c r="R293" s="10"/>
      <c r="S293" s="10"/>
    </row>
    <row r="294" spans="18:19" ht="15.75" customHeight="1">
      <c r="R294" s="10"/>
      <c r="S294" s="10"/>
    </row>
    <row r="295" spans="18:19" ht="15.75" customHeight="1">
      <c r="R295" s="10"/>
      <c r="S295" s="10"/>
    </row>
    <row r="296" spans="18:19" ht="15.75" customHeight="1">
      <c r="R296" s="10"/>
      <c r="S296" s="10"/>
    </row>
    <row r="297" spans="18:19" ht="15.75" customHeight="1">
      <c r="R297" s="10"/>
      <c r="S297" s="10"/>
    </row>
    <row r="298" spans="18:19" ht="15.75" customHeight="1">
      <c r="R298" s="10"/>
      <c r="S298" s="10"/>
    </row>
    <row r="299" spans="18:19" ht="15.75" customHeight="1">
      <c r="R299" s="10"/>
      <c r="S299" s="10"/>
    </row>
    <row r="300" spans="18:19" ht="15.75" customHeight="1">
      <c r="R300" s="10"/>
      <c r="S300" s="10"/>
    </row>
    <row r="301" spans="18:19" ht="15.75" customHeight="1">
      <c r="R301" s="10"/>
      <c r="S301" s="10"/>
    </row>
    <row r="302" spans="18:19" ht="15.75" customHeight="1">
      <c r="R302" s="10"/>
      <c r="S302" s="10"/>
    </row>
    <row r="303" spans="18:19" ht="15.75" customHeight="1">
      <c r="R303" s="10"/>
      <c r="S303" s="10"/>
    </row>
    <row r="304" spans="18:19" ht="15.75" customHeight="1">
      <c r="R304" s="10"/>
      <c r="S304" s="10"/>
    </row>
    <row r="305" spans="18:19" ht="15.75" customHeight="1">
      <c r="R305" s="10"/>
      <c r="S305" s="10"/>
    </row>
    <row r="306" spans="18:19" ht="15.75" customHeight="1">
      <c r="R306" s="10"/>
      <c r="S306" s="10"/>
    </row>
    <row r="307" spans="18:19" ht="15.75" customHeight="1">
      <c r="R307" s="10"/>
      <c r="S307" s="10"/>
    </row>
    <row r="308" spans="18:19" ht="15.75" customHeight="1">
      <c r="R308" s="10"/>
      <c r="S308" s="10"/>
    </row>
    <row r="309" spans="18:19" ht="15.75" customHeight="1">
      <c r="R309" s="10"/>
      <c r="S309" s="10"/>
    </row>
    <row r="310" spans="18:19" ht="15.75" customHeight="1">
      <c r="R310" s="10"/>
      <c r="S310" s="10"/>
    </row>
    <row r="311" spans="18:19" ht="15.75" customHeight="1">
      <c r="R311" s="10"/>
      <c r="S311" s="10"/>
    </row>
    <row r="312" spans="18:19" ht="15.75" customHeight="1">
      <c r="R312" s="10"/>
      <c r="S312" s="10"/>
    </row>
    <row r="313" spans="18:19" ht="15.75" customHeight="1">
      <c r="R313" s="10"/>
      <c r="S313" s="10"/>
    </row>
    <row r="314" spans="18:19" ht="15.75" customHeight="1">
      <c r="R314" s="10"/>
      <c r="S314" s="10"/>
    </row>
    <row r="315" spans="18:19" ht="15.75" customHeight="1">
      <c r="R315" s="10"/>
      <c r="S315" s="10"/>
    </row>
    <row r="316" spans="18:19" ht="15.75" customHeight="1">
      <c r="R316" s="10"/>
      <c r="S316" s="10"/>
    </row>
    <row r="317" spans="18:19" ht="15.75" customHeight="1">
      <c r="R317" s="10"/>
      <c r="S317" s="10"/>
    </row>
    <row r="318" spans="18:19" ht="15.75" customHeight="1">
      <c r="R318" s="10"/>
      <c r="S318" s="10"/>
    </row>
    <row r="319" spans="18:19" ht="15.75" customHeight="1">
      <c r="R319" s="10"/>
      <c r="S319" s="10"/>
    </row>
    <row r="320" spans="18:19" ht="15.75" customHeight="1">
      <c r="R320" s="10"/>
      <c r="S320" s="10"/>
    </row>
    <row r="321" spans="18:19" ht="15.75" customHeight="1">
      <c r="R321" s="10"/>
      <c r="S321" s="10"/>
    </row>
    <row r="322" spans="18:19" ht="15.75" customHeight="1">
      <c r="R322" s="10"/>
      <c r="S322" s="10"/>
    </row>
    <row r="323" spans="18:19" ht="15.75" customHeight="1">
      <c r="R323" s="10"/>
      <c r="S323" s="10"/>
    </row>
    <row r="324" spans="18:19" ht="15.75" customHeight="1">
      <c r="R324" s="10"/>
      <c r="S324" s="10"/>
    </row>
    <row r="325" spans="18:19" ht="15.75" customHeight="1">
      <c r="R325" s="10"/>
      <c r="S325" s="10"/>
    </row>
    <row r="326" spans="18:19" ht="15.75" customHeight="1">
      <c r="R326" s="10"/>
      <c r="S326" s="10"/>
    </row>
    <row r="327" spans="18:19" ht="15.75" customHeight="1">
      <c r="R327" s="10"/>
      <c r="S327" s="10"/>
    </row>
    <row r="328" spans="18:19" ht="15.75" customHeight="1">
      <c r="R328" s="10"/>
      <c r="S328" s="10"/>
    </row>
    <row r="329" spans="18:19" ht="15.75" customHeight="1">
      <c r="R329" s="10"/>
      <c r="S329" s="10"/>
    </row>
    <row r="330" spans="18:19" ht="15.75" customHeight="1">
      <c r="R330" s="10"/>
      <c r="S330" s="10"/>
    </row>
    <row r="331" spans="18:19" ht="15.75" customHeight="1">
      <c r="R331" s="10"/>
      <c r="S331" s="10"/>
    </row>
    <row r="332" spans="18:19" ht="15.75" customHeight="1">
      <c r="R332" s="10"/>
      <c r="S332" s="10"/>
    </row>
    <row r="333" spans="18:19" ht="15.75" customHeight="1">
      <c r="R333" s="10"/>
      <c r="S333" s="10"/>
    </row>
    <row r="334" spans="18:19" ht="15.75" customHeight="1">
      <c r="R334" s="10"/>
      <c r="S334" s="10"/>
    </row>
    <row r="335" spans="18:19" ht="15.75" customHeight="1">
      <c r="R335" s="10"/>
      <c r="S335" s="10"/>
    </row>
    <row r="336" spans="18:19" ht="15.75" customHeight="1">
      <c r="R336" s="10"/>
      <c r="S336" s="10"/>
    </row>
    <row r="337" spans="18:19" ht="15.75" customHeight="1">
      <c r="R337" s="10"/>
      <c r="S337" s="10"/>
    </row>
    <row r="338" spans="18:19" ht="15.75" customHeight="1">
      <c r="R338" s="10"/>
      <c r="S338" s="10"/>
    </row>
    <row r="339" spans="18:19" ht="15.75" customHeight="1">
      <c r="R339" s="10"/>
      <c r="S339" s="10"/>
    </row>
    <row r="340" spans="18:19" ht="15.75" customHeight="1">
      <c r="R340" s="10"/>
      <c r="S340" s="10"/>
    </row>
    <row r="341" spans="18:19" ht="15.75" customHeight="1">
      <c r="R341" s="10"/>
      <c r="S341" s="10"/>
    </row>
    <row r="342" spans="18:19" ht="15.75" customHeight="1">
      <c r="R342" s="10"/>
      <c r="S342" s="10"/>
    </row>
    <row r="343" spans="18:19" ht="15.75" customHeight="1">
      <c r="R343" s="10"/>
      <c r="S343" s="10"/>
    </row>
    <row r="344" spans="18:19" ht="15.75" customHeight="1">
      <c r="R344" s="10"/>
      <c r="S344" s="10"/>
    </row>
    <row r="345" spans="18:19" ht="15.75" customHeight="1">
      <c r="R345" s="10"/>
      <c r="S345" s="10"/>
    </row>
    <row r="346" spans="18:19" ht="15.75" customHeight="1">
      <c r="R346" s="10"/>
      <c r="S346" s="10"/>
    </row>
    <row r="347" spans="18:19" ht="15.75" customHeight="1">
      <c r="R347" s="10"/>
      <c r="S347" s="10"/>
    </row>
    <row r="348" spans="18:19" ht="15.75" customHeight="1">
      <c r="R348" s="10"/>
      <c r="S348" s="10"/>
    </row>
    <row r="349" spans="18:19" ht="15.75" customHeight="1">
      <c r="R349" s="10"/>
      <c r="S349" s="10"/>
    </row>
    <row r="350" spans="18:19" ht="15.75" customHeight="1">
      <c r="R350" s="10"/>
      <c r="S350" s="10"/>
    </row>
    <row r="351" spans="18:19" ht="15.75" customHeight="1">
      <c r="R351" s="10"/>
      <c r="S351" s="10"/>
    </row>
    <row r="352" spans="18:19" ht="15.75" customHeight="1">
      <c r="R352" s="10"/>
      <c r="S352" s="10"/>
    </row>
    <row r="353" spans="18:19" ht="15.75" customHeight="1">
      <c r="R353" s="10"/>
      <c r="S353" s="10"/>
    </row>
    <row r="354" spans="18:19" ht="15.75" customHeight="1">
      <c r="R354" s="10"/>
      <c r="S354" s="10"/>
    </row>
    <row r="355" spans="18:19" ht="15.75" customHeight="1">
      <c r="R355" s="10"/>
      <c r="S355" s="10"/>
    </row>
    <row r="356" spans="18:19" ht="15.75" customHeight="1">
      <c r="R356" s="10"/>
      <c r="S356" s="10"/>
    </row>
    <row r="357" spans="18:19" ht="15.75" customHeight="1">
      <c r="R357" s="10"/>
      <c r="S357" s="10"/>
    </row>
    <row r="358" spans="18:19" ht="15.75" customHeight="1">
      <c r="R358" s="10"/>
      <c r="S358" s="10"/>
    </row>
    <row r="359" spans="18:19" ht="15.75" customHeight="1">
      <c r="R359" s="10"/>
      <c r="S359" s="10"/>
    </row>
    <row r="360" spans="18:19" ht="15.75" customHeight="1">
      <c r="R360" s="10"/>
      <c r="S360" s="10"/>
    </row>
    <row r="361" spans="18:19" ht="15.75" customHeight="1">
      <c r="R361" s="10"/>
      <c r="S361" s="10"/>
    </row>
    <row r="362" spans="18:19" ht="15.75" customHeight="1">
      <c r="R362" s="10"/>
      <c r="S362" s="10"/>
    </row>
    <row r="363" spans="18:19" ht="15.75" customHeight="1">
      <c r="R363" s="10"/>
      <c r="S363" s="10"/>
    </row>
    <row r="364" spans="18:19" ht="15.75" customHeight="1">
      <c r="R364" s="10"/>
      <c r="S364" s="10"/>
    </row>
    <row r="365" spans="18:19" ht="15.75" customHeight="1">
      <c r="R365" s="10"/>
      <c r="S365" s="10"/>
    </row>
    <row r="366" spans="18:19" ht="15.75" customHeight="1">
      <c r="R366" s="10"/>
      <c r="S366" s="10"/>
    </row>
    <row r="367" spans="18:19" ht="15.75" customHeight="1">
      <c r="R367" s="10"/>
      <c r="S367" s="10"/>
    </row>
    <row r="368" spans="18:19" ht="15.75" customHeight="1">
      <c r="R368" s="10"/>
      <c r="S368" s="10"/>
    </row>
    <row r="369" spans="18:19" ht="15.75" customHeight="1">
      <c r="R369" s="10"/>
      <c r="S369" s="10"/>
    </row>
    <row r="370" spans="18:19" ht="15.75" customHeight="1">
      <c r="R370" s="10"/>
      <c r="S370" s="10"/>
    </row>
    <row r="371" spans="18:19" ht="15.75" customHeight="1">
      <c r="R371" s="10"/>
      <c r="S371" s="10"/>
    </row>
    <row r="372" spans="18:19" ht="15.75" customHeight="1">
      <c r="R372" s="10"/>
      <c r="S372" s="10"/>
    </row>
    <row r="373" spans="18:19" ht="15.75" customHeight="1">
      <c r="R373" s="10"/>
      <c r="S373" s="10"/>
    </row>
    <row r="374" spans="18:19" ht="15.75" customHeight="1">
      <c r="R374" s="10"/>
      <c r="S374" s="10"/>
    </row>
    <row r="375" spans="18:19" ht="15.75" customHeight="1">
      <c r="R375" s="10"/>
      <c r="S375" s="10"/>
    </row>
    <row r="376" spans="18:19" ht="15.75" customHeight="1">
      <c r="R376" s="10"/>
      <c r="S376" s="10"/>
    </row>
    <row r="377" spans="18:19" ht="15.75" customHeight="1">
      <c r="R377" s="10"/>
      <c r="S377" s="10"/>
    </row>
    <row r="378" spans="18:19" ht="15.75" customHeight="1">
      <c r="R378" s="10"/>
      <c r="S378" s="10"/>
    </row>
    <row r="379" spans="18:19" ht="15.75" customHeight="1">
      <c r="R379" s="10"/>
      <c r="S379" s="10"/>
    </row>
    <row r="380" spans="18:19" ht="15.75" customHeight="1">
      <c r="R380" s="10"/>
      <c r="S380" s="10"/>
    </row>
    <row r="381" spans="18:19" ht="15.75" customHeight="1">
      <c r="R381" s="10"/>
      <c r="S381" s="10"/>
    </row>
    <row r="382" spans="18:19" ht="15.75" customHeight="1">
      <c r="R382" s="10"/>
      <c r="S382" s="10"/>
    </row>
    <row r="383" spans="18:19" ht="15.75" customHeight="1">
      <c r="R383" s="10"/>
      <c r="S383" s="10"/>
    </row>
    <row r="384" spans="18:19" ht="15.75" customHeight="1">
      <c r="R384" s="10"/>
      <c r="S384" s="10"/>
    </row>
    <row r="385" spans="18:19" ht="15.75" customHeight="1">
      <c r="R385" s="10"/>
      <c r="S385" s="10"/>
    </row>
    <row r="386" spans="18:19" ht="15.75" customHeight="1">
      <c r="R386" s="10"/>
      <c r="S386" s="10"/>
    </row>
    <row r="387" spans="18:19" ht="15.75" customHeight="1">
      <c r="R387" s="10"/>
      <c r="S387" s="10"/>
    </row>
    <row r="388" spans="18:19" ht="15.75" customHeight="1">
      <c r="R388" s="10"/>
      <c r="S388" s="10"/>
    </row>
    <row r="389" spans="18:19" ht="15.75" customHeight="1">
      <c r="R389" s="10"/>
      <c r="S389" s="10"/>
    </row>
    <row r="390" spans="18:19" ht="15.75" customHeight="1">
      <c r="R390" s="10"/>
      <c r="S390" s="10"/>
    </row>
    <row r="391" spans="18:19" ht="15.75" customHeight="1">
      <c r="R391" s="10"/>
      <c r="S391" s="10"/>
    </row>
    <row r="392" spans="18:19" ht="15.75" customHeight="1">
      <c r="R392" s="10"/>
      <c r="S392" s="10"/>
    </row>
    <row r="393" spans="18:19" ht="15.75" customHeight="1">
      <c r="R393" s="10"/>
      <c r="S393" s="10"/>
    </row>
    <row r="394" spans="18:19" ht="15.75" customHeight="1">
      <c r="R394" s="10"/>
      <c r="S394" s="10"/>
    </row>
    <row r="395" spans="18:19" ht="15.75" customHeight="1">
      <c r="R395" s="10"/>
      <c r="S395" s="10"/>
    </row>
    <row r="396" spans="18:19" ht="15.75" customHeight="1">
      <c r="R396" s="10"/>
      <c r="S396" s="10"/>
    </row>
    <row r="397" spans="18:19" ht="15.75" customHeight="1">
      <c r="R397" s="10"/>
      <c r="S397" s="10"/>
    </row>
    <row r="398" spans="18:19" ht="15.75" customHeight="1">
      <c r="R398" s="10"/>
      <c r="S398" s="10"/>
    </row>
    <row r="399" spans="18:19" ht="15.75" customHeight="1">
      <c r="R399" s="10"/>
      <c r="S399" s="10"/>
    </row>
    <row r="400" spans="18:19" ht="15.75" customHeight="1">
      <c r="R400" s="10"/>
      <c r="S400" s="10"/>
    </row>
    <row r="401" spans="18:19" ht="15.75" customHeight="1">
      <c r="R401" s="10"/>
      <c r="S401" s="10"/>
    </row>
    <row r="402" spans="18:19" ht="15.75" customHeight="1">
      <c r="R402" s="10"/>
      <c r="S402" s="10"/>
    </row>
    <row r="403" spans="18:19" ht="15.75" customHeight="1">
      <c r="R403" s="10"/>
      <c r="S403" s="10"/>
    </row>
    <row r="404" spans="18:19" ht="15.75" customHeight="1">
      <c r="R404" s="10"/>
      <c r="S404" s="10"/>
    </row>
    <row r="405" spans="18:19" ht="15.75" customHeight="1">
      <c r="R405" s="10"/>
      <c r="S405" s="10"/>
    </row>
    <row r="406" spans="18:19" ht="15.75" customHeight="1">
      <c r="R406" s="10"/>
      <c r="S406" s="10"/>
    </row>
    <row r="407" spans="18:19" ht="15.75" customHeight="1">
      <c r="R407" s="10"/>
      <c r="S407" s="10"/>
    </row>
    <row r="408" spans="18:19" ht="15.75" customHeight="1">
      <c r="R408" s="10"/>
      <c r="S408" s="10"/>
    </row>
    <row r="409" spans="18:19" ht="15.75" customHeight="1">
      <c r="R409" s="10"/>
      <c r="S409" s="10"/>
    </row>
    <row r="410" spans="18:19" ht="15.75" customHeight="1">
      <c r="R410" s="10"/>
      <c r="S410" s="10"/>
    </row>
    <row r="411" spans="18:19" ht="15.75" customHeight="1">
      <c r="R411" s="10"/>
      <c r="S411" s="10"/>
    </row>
    <row r="412" spans="18:19" ht="15.75" customHeight="1">
      <c r="R412" s="10"/>
      <c r="S412" s="10"/>
    </row>
    <row r="413" spans="18:19" ht="15.75" customHeight="1">
      <c r="R413" s="10"/>
      <c r="S413" s="10"/>
    </row>
    <row r="414" spans="18:19" ht="15.75" customHeight="1">
      <c r="R414" s="10"/>
      <c r="S414" s="10"/>
    </row>
    <row r="415" spans="18:19" ht="15.75" customHeight="1">
      <c r="R415" s="10"/>
      <c r="S415" s="10"/>
    </row>
    <row r="416" spans="18:19" ht="15.75" customHeight="1">
      <c r="R416" s="10"/>
      <c r="S416" s="10"/>
    </row>
    <row r="417" spans="18:19" ht="15.75" customHeight="1">
      <c r="R417" s="10"/>
      <c r="S417" s="10"/>
    </row>
    <row r="418" spans="18:19" ht="15.75" customHeight="1">
      <c r="R418" s="10"/>
      <c r="S418" s="10"/>
    </row>
    <row r="419" spans="18:19" ht="15.75" customHeight="1">
      <c r="R419" s="10"/>
      <c r="S419" s="10"/>
    </row>
    <row r="420" spans="18:19" ht="15.75" customHeight="1">
      <c r="R420" s="10"/>
      <c r="S420" s="10"/>
    </row>
    <row r="421" spans="18:19" ht="15.75" customHeight="1">
      <c r="R421" s="10"/>
      <c r="S421" s="10"/>
    </row>
    <row r="422" spans="18:19" ht="15.75" customHeight="1">
      <c r="R422" s="10"/>
      <c r="S422" s="10"/>
    </row>
    <row r="423" spans="18:19" ht="15.75" customHeight="1">
      <c r="R423" s="10"/>
      <c r="S423" s="10"/>
    </row>
    <row r="424" spans="18:19" ht="15.75" customHeight="1">
      <c r="R424" s="10"/>
      <c r="S424" s="10"/>
    </row>
    <row r="425" spans="18:19" ht="15.75" customHeight="1">
      <c r="R425" s="10"/>
      <c r="S425" s="10"/>
    </row>
    <row r="426" spans="18:19" ht="15.75" customHeight="1">
      <c r="R426" s="10"/>
      <c r="S426" s="10"/>
    </row>
    <row r="427" spans="18:19" ht="15.75" customHeight="1">
      <c r="R427" s="10"/>
      <c r="S427" s="10"/>
    </row>
    <row r="428" spans="18:19" ht="15.75" customHeight="1">
      <c r="R428" s="10"/>
      <c r="S428" s="10"/>
    </row>
    <row r="429" spans="18:19" ht="15.75" customHeight="1">
      <c r="R429" s="10"/>
      <c r="S429" s="10"/>
    </row>
    <row r="430" spans="18:19" ht="15.75" customHeight="1">
      <c r="R430" s="10"/>
      <c r="S430" s="10"/>
    </row>
    <row r="431" spans="18:19" ht="15.75" customHeight="1">
      <c r="R431" s="10"/>
      <c r="S431" s="10"/>
    </row>
    <row r="432" spans="18:19" ht="15.75" customHeight="1">
      <c r="R432" s="10"/>
      <c r="S432" s="10"/>
    </row>
    <row r="433" spans="18:19" ht="15.75" customHeight="1">
      <c r="R433" s="10"/>
      <c r="S433" s="10"/>
    </row>
    <row r="434" spans="18:19" ht="15.75" customHeight="1">
      <c r="R434" s="10"/>
      <c r="S434" s="10"/>
    </row>
    <row r="435" spans="18:19" ht="15.75" customHeight="1">
      <c r="R435" s="10"/>
      <c r="S435" s="10"/>
    </row>
    <row r="436" spans="18:19" ht="15.75" customHeight="1">
      <c r="R436" s="10"/>
      <c r="S436" s="10"/>
    </row>
    <row r="437" spans="18:19" ht="15.75" customHeight="1">
      <c r="R437" s="10"/>
      <c r="S437" s="10"/>
    </row>
    <row r="438" spans="18:19" ht="15.75" customHeight="1">
      <c r="R438" s="10"/>
      <c r="S438" s="10"/>
    </row>
    <row r="439" spans="18:19" ht="15.75" customHeight="1">
      <c r="R439" s="10"/>
      <c r="S439" s="10"/>
    </row>
    <row r="440" spans="18:19" ht="15.75" customHeight="1">
      <c r="R440" s="10"/>
      <c r="S440" s="10"/>
    </row>
    <row r="441" spans="18:19" ht="15.75" customHeight="1">
      <c r="R441" s="10"/>
      <c r="S441" s="10"/>
    </row>
    <row r="442" spans="18:19" ht="15.75" customHeight="1">
      <c r="R442" s="10"/>
      <c r="S442" s="10"/>
    </row>
    <row r="443" spans="18:19" ht="15.75" customHeight="1">
      <c r="R443" s="10"/>
      <c r="S443" s="10"/>
    </row>
    <row r="444" spans="18:19" ht="15.75" customHeight="1">
      <c r="R444" s="10"/>
      <c r="S444" s="10"/>
    </row>
    <row r="445" spans="18:19" ht="15.75" customHeight="1">
      <c r="R445" s="10"/>
      <c r="S445" s="10"/>
    </row>
    <row r="446" spans="18:19" ht="15.75" customHeight="1">
      <c r="R446" s="10"/>
      <c r="S446" s="10"/>
    </row>
    <row r="447" spans="18:19" ht="15.75" customHeight="1">
      <c r="R447" s="10"/>
      <c r="S447" s="10"/>
    </row>
    <row r="448" spans="18:19" ht="15.75" customHeight="1">
      <c r="R448" s="10"/>
      <c r="S448" s="10"/>
    </row>
    <row r="449" spans="18:19" ht="15.75" customHeight="1">
      <c r="R449" s="10"/>
      <c r="S449" s="10"/>
    </row>
    <row r="450" spans="18:19" ht="15.75" customHeight="1">
      <c r="R450" s="10"/>
      <c r="S450" s="10"/>
    </row>
    <row r="451" spans="18:19" ht="15.75" customHeight="1">
      <c r="R451" s="10"/>
      <c r="S451" s="10"/>
    </row>
    <row r="452" spans="18:19" ht="15.75" customHeight="1">
      <c r="R452" s="10"/>
      <c r="S452" s="10"/>
    </row>
    <row r="453" spans="18:19" ht="15.75" customHeight="1">
      <c r="R453" s="10"/>
      <c r="S453" s="10"/>
    </row>
    <row r="454" spans="18:19" ht="15.75" customHeight="1">
      <c r="R454" s="10"/>
      <c r="S454" s="10"/>
    </row>
    <row r="455" spans="18:19" ht="15.75" customHeight="1">
      <c r="R455" s="10"/>
      <c r="S455" s="10"/>
    </row>
    <row r="456" spans="18:19" ht="15.75" customHeight="1">
      <c r="R456" s="10"/>
      <c r="S456" s="10"/>
    </row>
    <row r="457" spans="18:19" ht="15.75" customHeight="1">
      <c r="R457" s="10"/>
      <c r="S457" s="10"/>
    </row>
    <row r="458" spans="18:19" ht="15.75" customHeight="1">
      <c r="R458" s="10"/>
      <c r="S458" s="10"/>
    </row>
    <row r="459" spans="18:19" ht="15.75" customHeight="1">
      <c r="R459" s="10"/>
      <c r="S459" s="10"/>
    </row>
    <row r="460" spans="18:19" ht="15.75" customHeight="1">
      <c r="R460" s="10"/>
      <c r="S460" s="10"/>
    </row>
    <row r="461" spans="18:19" ht="15.75" customHeight="1">
      <c r="R461" s="10"/>
      <c r="S461" s="10"/>
    </row>
    <row r="462" spans="18:19" ht="15.75" customHeight="1">
      <c r="R462" s="10"/>
      <c r="S462" s="10"/>
    </row>
    <row r="463" spans="18:19" ht="15.75" customHeight="1">
      <c r="R463" s="10"/>
      <c r="S463" s="10"/>
    </row>
    <row r="464" spans="18:19" ht="15.75" customHeight="1">
      <c r="R464" s="10"/>
      <c r="S464" s="10"/>
    </row>
    <row r="465" spans="18:19" ht="15.75" customHeight="1">
      <c r="R465" s="10"/>
      <c r="S465" s="10"/>
    </row>
    <row r="466" spans="18:19" ht="15.75" customHeight="1">
      <c r="R466" s="10"/>
      <c r="S466" s="10"/>
    </row>
    <row r="467" spans="18:19" ht="15.75" customHeight="1">
      <c r="R467" s="10"/>
      <c r="S467" s="10"/>
    </row>
    <row r="468" spans="18:19" ht="15.75" customHeight="1">
      <c r="R468" s="10"/>
      <c r="S468" s="10"/>
    </row>
    <row r="469" spans="18:19" ht="15.75" customHeight="1">
      <c r="R469" s="10"/>
      <c r="S469" s="10"/>
    </row>
    <row r="470" spans="18:19" ht="15.75" customHeight="1">
      <c r="R470" s="10"/>
      <c r="S470" s="10"/>
    </row>
    <row r="471" spans="18:19" ht="15.75" customHeight="1">
      <c r="R471" s="10"/>
      <c r="S471" s="10"/>
    </row>
    <row r="472" spans="18:19" ht="15.75" customHeight="1">
      <c r="R472" s="10"/>
      <c r="S472" s="10"/>
    </row>
    <row r="473" spans="18:19" ht="15.75" customHeight="1">
      <c r="R473" s="10"/>
      <c r="S473" s="10"/>
    </row>
    <row r="474" spans="18:19" ht="15.75" customHeight="1">
      <c r="R474" s="10"/>
      <c r="S474" s="10"/>
    </row>
    <row r="475" spans="18:19" ht="15.75" customHeight="1">
      <c r="R475" s="10"/>
      <c r="S475" s="10"/>
    </row>
    <row r="476" spans="18:19" ht="15.75" customHeight="1">
      <c r="R476" s="10"/>
      <c r="S476" s="10"/>
    </row>
    <row r="477" spans="18:19" ht="15.75" customHeight="1">
      <c r="R477" s="10"/>
      <c r="S477" s="10"/>
    </row>
    <row r="478" spans="18:19" ht="15.75" customHeight="1">
      <c r="R478" s="10"/>
      <c r="S478" s="10"/>
    </row>
    <row r="479" spans="18:19" ht="15.75" customHeight="1">
      <c r="R479" s="10"/>
      <c r="S479" s="10"/>
    </row>
    <row r="480" spans="18:19" ht="15.75" customHeight="1">
      <c r="R480" s="10"/>
      <c r="S480" s="10"/>
    </row>
    <row r="481" spans="18:19" ht="15.75" customHeight="1">
      <c r="R481" s="10"/>
      <c r="S481" s="10"/>
    </row>
    <row r="482" spans="18:19" ht="15.75" customHeight="1">
      <c r="R482" s="10"/>
      <c r="S482" s="10"/>
    </row>
    <row r="483" spans="18:19" ht="15.75" customHeight="1">
      <c r="R483" s="10"/>
      <c r="S483" s="10"/>
    </row>
    <row r="484" spans="18:19" ht="15.75" customHeight="1">
      <c r="R484" s="10"/>
      <c r="S484" s="10"/>
    </row>
    <row r="485" spans="18:19" ht="15.75" customHeight="1">
      <c r="R485" s="10"/>
      <c r="S485" s="10"/>
    </row>
    <row r="486" spans="18:19" ht="15.75" customHeight="1">
      <c r="R486" s="10"/>
      <c r="S486" s="10"/>
    </row>
    <row r="487" spans="18:19" ht="15.75" customHeight="1">
      <c r="R487" s="10"/>
      <c r="S487" s="10"/>
    </row>
    <row r="488" spans="18:19" ht="15.75" customHeight="1">
      <c r="R488" s="10"/>
      <c r="S488" s="10"/>
    </row>
    <row r="489" spans="18:19" ht="15.75" customHeight="1">
      <c r="R489" s="10"/>
      <c r="S489" s="10"/>
    </row>
    <row r="490" spans="18:19" ht="15.75" customHeight="1">
      <c r="R490" s="10"/>
      <c r="S490" s="10"/>
    </row>
    <row r="491" spans="18:19" ht="15.75" customHeight="1">
      <c r="R491" s="10"/>
      <c r="S491" s="10"/>
    </row>
    <row r="492" spans="18:19" ht="15.75" customHeight="1">
      <c r="R492" s="10"/>
      <c r="S492" s="10"/>
    </row>
    <row r="493" spans="18:19" ht="15.75" customHeight="1">
      <c r="R493" s="10"/>
      <c r="S493" s="10"/>
    </row>
    <row r="494" spans="18:19" ht="15.75" customHeight="1">
      <c r="R494" s="10"/>
      <c r="S494" s="10"/>
    </row>
    <row r="495" spans="18:19" ht="15.75" customHeight="1">
      <c r="R495" s="10"/>
      <c r="S495" s="10"/>
    </row>
    <row r="496" spans="18:19" ht="15.75" customHeight="1">
      <c r="R496" s="10"/>
      <c r="S496" s="10"/>
    </row>
    <row r="497" spans="18:19" ht="15.75" customHeight="1">
      <c r="R497" s="10"/>
      <c r="S497" s="10"/>
    </row>
    <row r="498" spans="18:19" ht="15.75" customHeight="1">
      <c r="R498" s="10"/>
      <c r="S498" s="10"/>
    </row>
    <row r="499" spans="18:19" ht="15.75" customHeight="1">
      <c r="R499" s="10"/>
      <c r="S499" s="10"/>
    </row>
    <row r="500" spans="18:19" ht="15.75" customHeight="1">
      <c r="R500" s="10"/>
      <c r="S500" s="10"/>
    </row>
    <row r="501" spans="18:19" ht="15.75" customHeight="1">
      <c r="R501" s="10"/>
      <c r="S501" s="10"/>
    </row>
    <row r="502" spans="18:19" ht="15.75" customHeight="1">
      <c r="R502" s="10"/>
      <c r="S502" s="10"/>
    </row>
    <row r="503" spans="18:19" ht="15.75" customHeight="1">
      <c r="R503" s="10"/>
      <c r="S503" s="10"/>
    </row>
    <row r="504" spans="18:19" ht="15.75" customHeight="1">
      <c r="R504" s="10"/>
      <c r="S504" s="10"/>
    </row>
    <row r="505" spans="18:19" ht="15.75" customHeight="1">
      <c r="R505" s="10"/>
      <c r="S505" s="10"/>
    </row>
    <row r="506" spans="18:19" ht="15.75" customHeight="1">
      <c r="R506" s="10"/>
      <c r="S506" s="10"/>
    </row>
    <row r="507" spans="18:19" ht="15.75" customHeight="1">
      <c r="R507" s="10"/>
      <c r="S507" s="10"/>
    </row>
    <row r="508" spans="18:19" ht="15.75" customHeight="1">
      <c r="R508" s="10"/>
      <c r="S508" s="10"/>
    </row>
    <row r="509" spans="18:19" ht="15.75" customHeight="1">
      <c r="R509" s="10"/>
      <c r="S509" s="10"/>
    </row>
    <row r="510" spans="18:19" ht="15.75" customHeight="1">
      <c r="R510" s="10"/>
      <c r="S510" s="10"/>
    </row>
    <row r="511" spans="18:19" ht="15.75" customHeight="1">
      <c r="R511" s="10"/>
      <c r="S511" s="10"/>
    </row>
    <row r="512" spans="18:19" ht="15.75" customHeight="1">
      <c r="R512" s="10"/>
      <c r="S512" s="10"/>
    </row>
    <row r="513" spans="18:19" ht="15.75" customHeight="1">
      <c r="R513" s="10"/>
      <c r="S513" s="10"/>
    </row>
    <row r="514" spans="18:19" ht="15.75" customHeight="1">
      <c r="R514" s="10"/>
      <c r="S514" s="10"/>
    </row>
    <row r="515" spans="18:19" ht="15.75" customHeight="1">
      <c r="R515" s="10"/>
      <c r="S515" s="10"/>
    </row>
    <row r="516" spans="18:19" ht="15.75" customHeight="1">
      <c r="R516" s="10"/>
      <c r="S516" s="10"/>
    </row>
    <row r="517" spans="18:19" ht="15.75" customHeight="1">
      <c r="R517" s="10"/>
      <c r="S517" s="10"/>
    </row>
    <row r="518" spans="18:19" ht="15.75" customHeight="1">
      <c r="R518" s="10"/>
      <c r="S518" s="10"/>
    </row>
    <row r="519" spans="18:19" ht="15.75" customHeight="1">
      <c r="R519" s="10"/>
      <c r="S519" s="10"/>
    </row>
    <row r="520" spans="18:19" ht="15.75" customHeight="1">
      <c r="R520" s="10"/>
      <c r="S520" s="10"/>
    </row>
    <row r="521" spans="18:19" ht="15.75" customHeight="1">
      <c r="R521" s="10"/>
      <c r="S521" s="10"/>
    </row>
    <row r="522" spans="18:19" ht="15.75" customHeight="1">
      <c r="R522" s="10"/>
      <c r="S522" s="10"/>
    </row>
    <row r="523" spans="18:19" ht="15.75" customHeight="1">
      <c r="R523" s="10"/>
      <c r="S523" s="10"/>
    </row>
    <row r="524" spans="18:19" ht="15.75" customHeight="1">
      <c r="R524" s="10"/>
      <c r="S524" s="10"/>
    </row>
    <row r="525" spans="18:19" ht="15.75" customHeight="1">
      <c r="R525" s="10"/>
      <c r="S525" s="10"/>
    </row>
    <row r="526" spans="18:19" ht="15.75" customHeight="1">
      <c r="R526" s="10"/>
      <c r="S526" s="10"/>
    </row>
    <row r="527" spans="18:19" ht="15.75" customHeight="1">
      <c r="R527" s="10"/>
      <c r="S527" s="10"/>
    </row>
    <row r="528" spans="18:19" ht="15.75" customHeight="1">
      <c r="R528" s="10"/>
      <c r="S528" s="10"/>
    </row>
    <row r="529" spans="18:19" ht="15.75" customHeight="1">
      <c r="R529" s="10"/>
      <c r="S529" s="10"/>
    </row>
    <row r="530" spans="18:19" ht="15.75" customHeight="1">
      <c r="R530" s="10"/>
      <c r="S530" s="10"/>
    </row>
    <row r="531" spans="18:19" ht="15.75" customHeight="1">
      <c r="R531" s="10"/>
      <c r="S531" s="10"/>
    </row>
    <row r="532" spans="18:19" ht="15.75" customHeight="1">
      <c r="R532" s="10"/>
      <c r="S532" s="10"/>
    </row>
    <row r="533" spans="18:19" ht="15.75" customHeight="1">
      <c r="R533" s="10"/>
      <c r="S533" s="10"/>
    </row>
    <row r="534" spans="18:19" ht="15.75" customHeight="1">
      <c r="R534" s="10"/>
      <c r="S534" s="10"/>
    </row>
    <row r="535" spans="18:19" ht="15.75" customHeight="1">
      <c r="R535" s="10"/>
      <c r="S535" s="10"/>
    </row>
    <row r="536" spans="18:19" ht="15.75" customHeight="1">
      <c r="R536" s="10"/>
      <c r="S536" s="10"/>
    </row>
    <row r="537" spans="18:19" ht="15.75" customHeight="1">
      <c r="R537" s="10"/>
      <c r="S537" s="10"/>
    </row>
    <row r="538" spans="18:19" ht="15.75" customHeight="1">
      <c r="R538" s="10"/>
      <c r="S538" s="10"/>
    </row>
    <row r="539" spans="18:19" ht="15.75" customHeight="1">
      <c r="R539" s="10"/>
      <c r="S539" s="10"/>
    </row>
    <row r="540" spans="18:19" ht="15.75" customHeight="1">
      <c r="R540" s="10"/>
      <c r="S540" s="10"/>
    </row>
    <row r="541" spans="18:19" ht="15.75" customHeight="1">
      <c r="R541" s="10"/>
      <c r="S541" s="10"/>
    </row>
    <row r="542" spans="18:19" ht="15.75" customHeight="1">
      <c r="R542" s="10"/>
      <c r="S542" s="10"/>
    </row>
    <row r="543" spans="18:19" ht="15.75" customHeight="1">
      <c r="R543" s="10"/>
      <c r="S543" s="10"/>
    </row>
    <row r="544" spans="18:19" ht="15.75" customHeight="1">
      <c r="R544" s="10"/>
      <c r="S544" s="10"/>
    </row>
    <row r="545" spans="18:19" ht="15.75" customHeight="1">
      <c r="R545" s="10"/>
      <c r="S545" s="10"/>
    </row>
    <row r="546" spans="18:19" ht="15.75" customHeight="1">
      <c r="R546" s="10"/>
      <c r="S546" s="10"/>
    </row>
    <row r="547" spans="18:19" ht="15.75" customHeight="1">
      <c r="R547" s="10"/>
      <c r="S547" s="10"/>
    </row>
    <row r="548" spans="18:19" ht="15.75" customHeight="1">
      <c r="R548" s="10"/>
      <c r="S548" s="10"/>
    </row>
    <row r="549" spans="18:19" ht="15.75" customHeight="1">
      <c r="R549" s="10"/>
      <c r="S549" s="10"/>
    </row>
    <row r="550" spans="18:19" ht="15.75" customHeight="1">
      <c r="R550" s="10"/>
      <c r="S550" s="10"/>
    </row>
    <row r="551" spans="18:19" ht="15.75" customHeight="1">
      <c r="R551" s="10"/>
      <c r="S551" s="10"/>
    </row>
    <row r="552" spans="18:19" ht="15.75" customHeight="1">
      <c r="R552" s="10"/>
      <c r="S552" s="10"/>
    </row>
    <row r="553" spans="18:19" ht="15.75" customHeight="1">
      <c r="R553" s="10"/>
      <c r="S553" s="10"/>
    </row>
    <row r="554" spans="18:19" ht="15.75" customHeight="1">
      <c r="R554" s="10"/>
      <c r="S554" s="10"/>
    </row>
    <row r="555" spans="18:19" ht="15.75" customHeight="1">
      <c r="R555" s="10"/>
      <c r="S555" s="10"/>
    </row>
    <row r="556" spans="18:19" ht="15.75" customHeight="1">
      <c r="R556" s="10"/>
      <c r="S556" s="10"/>
    </row>
    <row r="557" spans="18:19" ht="15.75" customHeight="1">
      <c r="R557" s="10"/>
      <c r="S557" s="10"/>
    </row>
    <row r="558" spans="18:19" ht="15.75" customHeight="1">
      <c r="R558" s="10"/>
      <c r="S558" s="10"/>
    </row>
    <row r="559" spans="18:19" ht="15.75" customHeight="1">
      <c r="R559" s="10"/>
      <c r="S559" s="10"/>
    </row>
    <row r="560" spans="18:19" ht="15.75" customHeight="1">
      <c r="R560" s="10"/>
      <c r="S560" s="10"/>
    </row>
    <row r="561" spans="18:19" ht="15.75" customHeight="1">
      <c r="R561" s="10"/>
      <c r="S561" s="10"/>
    </row>
    <row r="562" spans="18:19" ht="15.75" customHeight="1">
      <c r="R562" s="10"/>
      <c r="S562" s="10"/>
    </row>
    <row r="563" spans="18:19" ht="15.75" customHeight="1">
      <c r="R563" s="10"/>
      <c r="S563" s="10"/>
    </row>
    <row r="564" spans="18:19" ht="15.75" customHeight="1">
      <c r="R564" s="10"/>
      <c r="S564" s="10"/>
    </row>
    <row r="565" spans="18:19" ht="15.75" customHeight="1">
      <c r="R565" s="10"/>
      <c r="S565" s="10"/>
    </row>
    <row r="566" spans="18:19" ht="15.75" customHeight="1">
      <c r="R566" s="10"/>
      <c r="S566" s="10"/>
    </row>
    <row r="567" spans="18:19" ht="15.75" customHeight="1">
      <c r="R567" s="10"/>
      <c r="S567" s="10"/>
    </row>
    <row r="568" spans="18:19" ht="15.75" customHeight="1">
      <c r="R568" s="10"/>
      <c r="S568" s="10"/>
    </row>
    <row r="569" spans="18:19" ht="15.75" customHeight="1">
      <c r="R569" s="10"/>
      <c r="S569" s="10"/>
    </row>
    <row r="570" spans="18:19" ht="15.75" customHeight="1">
      <c r="R570" s="10"/>
      <c r="S570" s="10"/>
    </row>
    <row r="571" spans="18:19" ht="15.75" customHeight="1">
      <c r="R571" s="10"/>
      <c r="S571" s="10"/>
    </row>
    <row r="572" spans="18:19" ht="15.75" customHeight="1">
      <c r="R572" s="10"/>
      <c r="S572" s="10"/>
    </row>
    <row r="573" spans="18:19" ht="15.75" customHeight="1">
      <c r="R573" s="10"/>
      <c r="S573" s="10"/>
    </row>
    <row r="574" spans="18:19" ht="15.75" customHeight="1">
      <c r="R574" s="10"/>
      <c r="S574" s="10"/>
    </row>
    <row r="575" spans="18:19" ht="15.75" customHeight="1">
      <c r="R575" s="10"/>
      <c r="S575" s="10"/>
    </row>
    <row r="576" spans="18:19" ht="15.75" customHeight="1">
      <c r="R576" s="10"/>
      <c r="S576" s="10"/>
    </row>
    <row r="577" spans="18:19" ht="15.75" customHeight="1">
      <c r="R577" s="10"/>
      <c r="S577" s="10"/>
    </row>
    <row r="578" spans="18:19" ht="15.75" customHeight="1">
      <c r="R578" s="10"/>
      <c r="S578" s="10"/>
    </row>
    <row r="579" spans="18:19" ht="15.75" customHeight="1">
      <c r="R579" s="10"/>
      <c r="S579" s="10"/>
    </row>
    <row r="580" spans="18:19" ht="15.75" customHeight="1">
      <c r="R580" s="10"/>
      <c r="S580" s="10"/>
    </row>
    <row r="581" spans="18:19" ht="15.75" customHeight="1">
      <c r="R581" s="10"/>
      <c r="S581" s="10"/>
    </row>
    <row r="582" spans="18:19" ht="15.75" customHeight="1">
      <c r="R582" s="10"/>
      <c r="S582" s="10"/>
    </row>
    <row r="583" spans="18:19" ht="15.75" customHeight="1">
      <c r="R583" s="10"/>
      <c r="S583" s="10"/>
    </row>
    <row r="584" spans="18:19" ht="15.75" customHeight="1">
      <c r="R584" s="10"/>
      <c r="S584" s="10"/>
    </row>
    <row r="585" spans="18:19" ht="15.75" customHeight="1">
      <c r="R585" s="10"/>
      <c r="S585" s="10"/>
    </row>
    <row r="586" spans="18:19" ht="15.75" customHeight="1">
      <c r="R586" s="10"/>
      <c r="S586" s="10"/>
    </row>
    <row r="587" spans="18:19" ht="15.75" customHeight="1">
      <c r="R587" s="10"/>
      <c r="S587" s="10"/>
    </row>
    <row r="588" spans="18:19" ht="15.75" customHeight="1">
      <c r="R588" s="10"/>
      <c r="S588" s="10"/>
    </row>
    <row r="589" spans="18:19" ht="15.75" customHeight="1">
      <c r="R589" s="10"/>
      <c r="S589" s="10"/>
    </row>
    <row r="590" spans="18:19" ht="15.75" customHeight="1">
      <c r="R590" s="10"/>
      <c r="S590" s="10"/>
    </row>
    <row r="591" spans="18:19" ht="15.75" customHeight="1">
      <c r="R591" s="10"/>
      <c r="S591" s="10"/>
    </row>
    <row r="592" spans="18:19" ht="15.75" customHeight="1">
      <c r="R592" s="10"/>
      <c r="S592" s="10"/>
    </row>
    <row r="593" spans="18:19" ht="15.75" customHeight="1">
      <c r="R593" s="10"/>
      <c r="S593" s="10"/>
    </row>
    <row r="594" spans="18:19" ht="15.75" customHeight="1">
      <c r="R594" s="10"/>
      <c r="S594" s="10"/>
    </row>
    <row r="595" spans="18:19" ht="15.75" customHeight="1">
      <c r="R595" s="10"/>
      <c r="S595" s="10"/>
    </row>
    <row r="596" spans="18:19" ht="15.75" customHeight="1">
      <c r="R596" s="10"/>
      <c r="S596" s="10"/>
    </row>
    <row r="597" spans="18:19" ht="15.75" customHeight="1">
      <c r="R597" s="10"/>
      <c r="S597" s="10"/>
    </row>
    <row r="598" spans="18:19" ht="15.75" customHeight="1">
      <c r="R598" s="10"/>
      <c r="S598" s="10"/>
    </row>
    <row r="599" spans="18:19" ht="15.75" customHeight="1">
      <c r="R599" s="10"/>
      <c r="S599" s="10"/>
    </row>
    <row r="600" spans="18:19" ht="15.75" customHeight="1">
      <c r="R600" s="10"/>
      <c r="S600" s="10"/>
    </row>
    <row r="601" spans="18:19" ht="15.75" customHeight="1">
      <c r="R601" s="10"/>
      <c r="S601" s="10"/>
    </row>
    <row r="602" spans="18:19" ht="15.75" customHeight="1">
      <c r="R602" s="10"/>
      <c r="S602" s="10"/>
    </row>
    <row r="603" spans="18:19" ht="15.75" customHeight="1">
      <c r="R603" s="10"/>
      <c r="S603" s="10"/>
    </row>
    <row r="604" spans="18:19" ht="15.75" customHeight="1">
      <c r="R604" s="10"/>
      <c r="S604" s="10"/>
    </row>
    <row r="605" spans="18:19" ht="15.75" customHeight="1">
      <c r="R605" s="10"/>
      <c r="S605" s="10"/>
    </row>
    <row r="606" spans="18:19" ht="15.75" customHeight="1">
      <c r="R606" s="10"/>
      <c r="S606" s="10"/>
    </row>
    <row r="607" spans="18:19" ht="15.75" customHeight="1">
      <c r="R607" s="10"/>
      <c r="S607" s="10"/>
    </row>
    <row r="608" spans="18:19" ht="15.75" customHeight="1">
      <c r="R608" s="10"/>
      <c r="S608" s="10"/>
    </row>
    <row r="609" spans="18:19" ht="15.75" customHeight="1">
      <c r="R609" s="10"/>
      <c r="S609" s="10"/>
    </row>
    <row r="610" spans="18:19" ht="15.75" customHeight="1">
      <c r="R610" s="10"/>
      <c r="S610" s="10"/>
    </row>
    <row r="611" spans="18:19" ht="15.75" customHeight="1">
      <c r="R611" s="10"/>
      <c r="S611" s="10"/>
    </row>
    <row r="612" spans="18:19" ht="15.75" customHeight="1">
      <c r="R612" s="10"/>
      <c r="S612" s="10"/>
    </row>
    <row r="613" spans="18:19" ht="15.75" customHeight="1">
      <c r="R613" s="10"/>
      <c r="S613" s="10"/>
    </row>
    <row r="614" spans="18:19" ht="15.75" customHeight="1">
      <c r="R614" s="10"/>
      <c r="S614" s="10"/>
    </row>
    <row r="615" spans="18:19" ht="15.75" customHeight="1">
      <c r="R615" s="10"/>
      <c r="S615" s="10"/>
    </row>
    <row r="616" spans="18:19" ht="15.75" customHeight="1">
      <c r="R616" s="10"/>
      <c r="S616" s="10"/>
    </row>
    <row r="617" spans="18:19" ht="15.75" customHeight="1">
      <c r="R617" s="10"/>
      <c r="S617" s="10"/>
    </row>
    <row r="618" spans="18:19" ht="15.75" customHeight="1">
      <c r="R618" s="10"/>
      <c r="S618" s="10"/>
    </row>
    <row r="619" spans="18:19" ht="15.75" customHeight="1">
      <c r="R619" s="10"/>
      <c r="S619" s="10"/>
    </row>
    <row r="620" spans="18:19" ht="15.75" customHeight="1">
      <c r="R620" s="10"/>
      <c r="S620" s="10"/>
    </row>
    <row r="621" spans="18:19" ht="15.75" customHeight="1">
      <c r="R621" s="10"/>
      <c r="S621" s="10"/>
    </row>
    <row r="622" spans="18:19" ht="15.75" customHeight="1">
      <c r="R622" s="10"/>
      <c r="S622" s="10"/>
    </row>
    <row r="623" spans="18:19" ht="15.75" customHeight="1">
      <c r="R623" s="10"/>
      <c r="S623" s="10"/>
    </row>
    <row r="624" spans="18:19" ht="15.75" customHeight="1">
      <c r="R624" s="10"/>
      <c r="S624" s="10"/>
    </row>
    <row r="625" spans="18:19" ht="15.75" customHeight="1">
      <c r="R625" s="10"/>
      <c r="S625" s="10"/>
    </row>
    <row r="626" spans="18:19" ht="15.75" customHeight="1">
      <c r="R626" s="10"/>
      <c r="S626" s="10"/>
    </row>
    <row r="627" spans="18:19" ht="15.75" customHeight="1">
      <c r="R627" s="10"/>
      <c r="S627" s="10"/>
    </row>
    <row r="628" spans="18:19" ht="15.75" customHeight="1">
      <c r="R628" s="10"/>
      <c r="S628" s="10"/>
    </row>
    <row r="629" spans="18:19" ht="15.75" customHeight="1">
      <c r="R629" s="10"/>
      <c r="S629" s="10"/>
    </row>
    <row r="630" spans="18:19" ht="15.75" customHeight="1">
      <c r="R630" s="10"/>
      <c r="S630" s="10"/>
    </row>
    <row r="631" spans="18:19" ht="15.75" customHeight="1">
      <c r="R631" s="10"/>
      <c r="S631" s="10"/>
    </row>
    <row r="632" spans="18:19" ht="15.75" customHeight="1">
      <c r="R632" s="10"/>
      <c r="S632" s="10"/>
    </row>
    <row r="633" spans="18:19" ht="15.75" customHeight="1">
      <c r="R633" s="10"/>
      <c r="S633" s="10"/>
    </row>
    <row r="634" spans="18:19" ht="15.75" customHeight="1">
      <c r="R634" s="10"/>
      <c r="S634" s="10"/>
    </row>
    <row r="635" spans="18:19" ht="15.75" customHeight="1">
      <c r="R635" s="10"/>
      <c r="S635" s="10"/>
    </row>
    <row r="636" spans="18:19" ht="15.75" customHeight="1">
      <c r="R636" s="10"/>
      <c r="S636" s="10"/>
    </row>
    <row r="637" spans="18:19" ht="15.75" customHeight="1">
      <c r="R637" s="10"/>
      <c r="S637" s="10"/>
    </row>
    <row r="638" spans="18:19" ht="15.75" customHeight="1">
      <c r="R638" s="10"/>
      <c r="S638" s="10"/>
    </row>
    <row r="639" spans="18:19" ht="15.75" customHeight="1">
      <c r="R639" s="10"/>
      <c r="S639" s="10"/>
    </row>
    <row r="640" spans="18:19" ht="15.75" customHeight="1">
      <c r="R640" s="10"/>
      <c r="S640" s="10"/>
    </row>
    <row r="641" spans="18:19" ht="15.75" customHeight="1">
      <c r="R641" s="10"/>
      <c r="S641" s="10"/>
    </row>
    <row r="642" spans="18:19" ht="15.75" customHeight="1">
      <c r="R642" s="10"/>
      <c r="S642" s="10"/>
    </row>
    <row r="643" spans="18:19" ht="15.75" customHeight="1">
      <c r="R643" s="10"/>
      <c r="S643" s="10"/>
    </row>
    <row r="644" spans="18:19" ht="15.75" customHeight="1">
      <c r="R644" s="10"/>
      <c r="S644" s="10"/>
    </row>
    <row r="645" spans="18:19" ht="15.75" customHeight="1">
      <c r="R645" s="10"/>
      <c r="S645" s="10"/>
    </row>
    <row r="646" spans="18:19" ht="15.75" customHeight="1">
      <c r="R646" s="10"/>
      <c r="S646" s="10"/>
    </row>
    <row r="647" spans="18:19" ht="15.75" customHeight="1">
      <c r="R647" s="10"/>
      <c r="S647" s="10"/>
    </row>
    <row r="648" spans="18:19" ht="15.75" customHeight="1">
      <c r="R648" s="10"/>
      <c r="S648" s="10"/>
    </row>
    <row r="649" spans="18:19" ht="15.75" customHeight="1">
      <c r="R649" s="10"/>
      <c r="S649" s="10"/>
    </row>
    <row r="650" spans="18:19" ht="15.75" customHeight="1">
      <c r="R650" s="10"/>
      <c r="S650" s="10"/>
    </row>
    <row r="651" spans="18:19" ht="15.75" customHeight="1">
      <c r="R651" s="10"/>
      <c r="S651" s="10"/>
    </row>
    <row r="652" spans="18:19" ht="15.75" customHeight="1">
      <c r="R652" s="10"/>
      <c r="S652" s="10"/>
    </row>
    <row r="653" spans="18:19" ht="15.75" customHeight="1">
      <c r="R653" s="10"/>
      <c r="S653" s="10"/>
    </row>
    <row r="654" spans="18:19" ht="15.75" customHeight="1">
      <c r="R654" s="10"/>
      <c r="S654" s="10"/>
    </row>
    <row r="655" spans="18:19" ht="15.75" customHeight="1">
      <c r="R655" s="10"/>
      <c r="S655" s="10"/>
    </row>
    <row r="656" spans="18:19" ht="15.75" customHeight="1">
      <c r="R656" s="10"/>
      <c r="S656" s="10"/>
    </row>
    <row r="657" spans="18:19" ht="15.75" customHeight="1">
      <c r="R657" s="10"/>
      <c r="S657" s="10"/>
    </row>
    <row r="658" spans="18:19" ht="15.75" customHeight="1">
      <c r="R658" s="10"/>
      <c r="S658" s="10"/>
    </row>
    <row r="659" spans="18:19" ht="15.75" customHeight="1">
      <c r="R659" s="10"/>
      <c r="S659" s="10"/>
    </row>
    <row r="660" spans="18:19" ht="15.75" customHeight="1">
      <c r="R660" s="10"/>
      <c r="S660" s="10"/>
    </row>
    <row r="661" spans="18:19" ht="15.75" customHeight="1">
      <c r="R661" s="10"/>
      <c r="S661" s="10"/>
    </row>
    <row r="662" spans="18:19" ht="15.75" customHeight="1">
      <c r="R662" s="10"/>
      <c r="S662" s="10"/>
    </row>
    <row r="663" spans="18:19" ht="15.75" customHeight="1">
      <c r="R663" s="10"/>
      <c r="S663" s="10"/>
    </row>
    <row r="664" spans="18:19" ht="15.75" customHeight="1">
      <c r="R664" s="10"/>
      <c r="S664" s="10"/>
    </row>
    <row r="665" spans="18:19" ht="15.75" customHeight="1">
      <c r="R665" s="10"/>
      <c r="S665" s="10"/>
    </row>
    <row r="666" spans="18:19" ht="15.75" customHeight="1">
      <c r="R666" s="10"/>
      <c r="S666" s="10"/>
    </row>
    <row r="667" spans="18:19" ht="15.75" customHeight="1">
      <c r="R667" s="10"/>
      <c r="S667" s="10"/>
    </row>
    <row r="668" spans="18:19" ht="15.75" customHeight="1">
      <c r="R668" s="10"/>
      <c r="S668" s="10"/>
    </row>
    <row r="669" spans="18:19" ht="15.75" customHeight="1">
      <c r="R669" s="10"/>
      <c r="S669" s="10"/>
    </row>
    <row r="670" spans="18:19" ht="15.75" customHeight="1">
      <c r="R670" s="10"/>
      <c r="S670" s="10"/>
    </row>
    <row r="671" spans="18:19" ht="15.75" customHeight="1">
      <c r="R671" s="10"/>
      <c r="S671" s="10"/>
    </row>
    <row r="672" spans="18:19" ht="15.75" customHeight="1">
      <c r="R672" s="10"/>
      <c r="S672" s="10"/>
    </row>
    <row r="673" spans="18:19" ht="15.75" customHeight="1">
      <c r="R673" s="10"/>
      <c r="S673" s="10"/>
    </row>
    <row r="674" spans="18:19" ht="15.75" customHeight="1">
      <c r="R674" s="10"/>
      <c r="S674" s="10"/>
    </row>
    <row r="675" spans="18:19" ht="15.75" customHeight="1">
      <c r="R675" s="10"/>
      <c r="S675" s="10"/>
    </row>
    <row r="676" spans="18:19" ht="15.75" customHeight="1">
      <c r="R676" s="10"/>
      <c r="S676" s="10"/>
    </row>
    <row r="677" spans="18:19" ht="15.75" customHeight="1">
      <c r="R677" s="10"/>
      <c r="S677" s="10"/>
    </row>
    <row r="678" spans="18:19" ht="15.75" customHeight="1">
      <c r="R678" s="10"/>
      <c r="S678" s="10"/>
    </row>
    <row r="679" spans="18:19" ht="15.75" customHeight="1">
      <c r="R679" s="10"/>
      <c r="S679" s="10"/>
    </row>
    <row r="680" spans="18:19" ht="15.75" customHeight="1">
      <c r="R680" s="10"/>
      <c r="S680" s="10"/>
    </row>
    <row r="681" spans="18:19" ht="15.75" customHeight="1">
      <c r="R681" s="10"/>
      <c r="S681" s="10"/>
    </row>
    <row r="682" spans="18:19" ht="15.75" customHeight="1">
      <c r="R682" s="10"/>
      <c r="S682" s="10"/>
    </row>
    <row r="683" spans="18:19" ht="15.75" customHeight="1">
      <c r="R683" s="10"/>
      <c r="S683" s="10"/>
    </row>
    <row r="684" spans="18:19" ht="15.75" customHeight="1">
      <c r="R684" s="10"/>
      <c r="S684" s="10"/>
    </row>
    <row r="685" spans="18:19" ht="15.75" customHeight="1">
      <c r="R685" s="10"/>
      <c r="S685" s="10"/>
    </row>
    <row r="686" spans="18:19" ht="15.75" customHeight="1">
      <c r="R686" s="10"/>
      <c r="S686" s="10"/>
    </row>
    <row r="687" spans="18:19" ht="15.75" customHeight="1">
      <c r="R687" s="10"/>
      <c r="S687" s="10"/>
    </row>
    <row r="688" spans="18:19" ht="15.75" customHeight="1">
      <c r="R688" s="10"/>
      <c r="S688" s="10"/>
    </row>
    <row r="689" spans="18:19" ht="15.75" customHeight="1">
      <c r="R689" s="10"/>
      <c r="S689" s="10"/>
    </row>
    <row r="690" spans="18:19" ht="15.75" customHeight="1">
      <c r="R690" s="10"/>
      <c r="S690" s="10"/>
    </row>
    <row r="691" spans="18:19" ht="15.75" customHeight="1">
      <c r="R691" s="10"/>
      <c r="S691" s="10"/>
    </row>
    <row r="692" spans="18:19" ht="15.75" customHeight="1">
      <c r="R692" s="10"/>
      <c r="S692" s="10"/>
    </row>
    <row r="693" spans="18:19" ht="15.75" customHeight="1">
      <c r="R693" s="10"/>
      <c r="S693" s="10"/>
    </row>
    <row r="694" spans="18:19" ht="15.75" customHeight="1">
      <c r="R694" s="10"/>
      <c r="S694" s="10"/>
    </row>
    <row r="695" spans="18:19" ht="15.75" customHeight="1">
      <c r="R695" s="10"/>
      <c r="S695" s="10"/>
    </row>
    <row r="696" spans="18:19" ht="15.75" customHeight="1">
      <c r="R696" s="10"/>
      <c r="S696" s="10"/>
    </row>
    <row r="697" spans="18:19" ht="15.75" customHeight="1">
      <c r="R697" s="10"/>
      <c r="S697" s="10"/>
    </row>
    <row r="698" spans="18:19" ht="15.75" customHeight="1">
      <c r="R698" s="10"/>
      <c r="S698" s="10"/>
    </row>
    <row r="699" spans="18:19" ht="15.75" customHeight="1">
      <c r="R699" s="10"/>
      <c r="S699" s="10"/>
    </row>
    <row r="700" spans="18:19" ht="15.75" customHeight="1">
      <c r="R700" s="10"/>
      <c r="S700" s="10"/>
    </row>
    <row r="701" spans="18:19" ht="15.75" customHeight="1">
      <c r="R701" s="10"/>
      <c r="S701" s="10"/>
    </row>
    <row r="702" spans="18:19" ht="15.75" customHeight="1">
      <c r="R702" s="10"/>
      <c r="S702" s="10"/>
    </row>
    <row r="703" spans="18:19" ht="15.75" customHeight="1">
      <c r="R703" s="10"/>
      <c r="S703" s="10"/>
    </row>
    <row r="704" spans="18:19" ht="15.75" customHeight="1">
      <c r="R704" s="10"/>
      <c r="S704" s="10"/>
    </row>
    <row r="705" spans="18:19" ht="15.75" customHeight="1">
      <c r="R705" s="10"/>
      <c r="S705" s="10"/>
    </row>
    <row r="706" spans="18:19" ht="15.75" customHeight="1">
      <c r="R706" s="10"/>
      <c r="S706" s="10"/>
    </row>
    <row r="707" spans="18:19" ht="15.75" customHeight="1">
      <c r="R707" s="10"/>
      <c r="S707" s="10"/>
    </row>
    <row r="708" spans="18:19" ht="15.75" customHeight="1">
      <c r="R708" s="10"/>
      <c r="S708" s="10"/>
    </row>
    <row r="709" spans="18:19" ht="15.75" customHeight="1">
      <c r="R709" s="10"/>
      <c r="S709" s="10"/>
    </row>
    <row r="710" spans="18:19" ht="15.75" customHeight="1">
      <c r="R710" s="10"/>
      <c r="S710" s="10"/>
    </row>
    <row r="711" spans="18:19" ht="15.75" customHeight="1">
      <c r="R711" s="10"/>
      <c r="S711" s="10"/>
    </row>
    <row r="712" spans="18:19" ht="15.75" customHeight="1">
      <c r="R712" s="10"/>
      <c r="S712" s="10"/>
    </row>
    <row r="713" spans="18:19" ht="15.75" customHeight="1">
      <c r="R713" s="10"/>
      <c r="S713" s="10"/>
    </row>
    <row r="714" spans="18:19" ht="15.75" customHeight="1">
      <c r="R714" s="10"/>
      <c r="S714" s="10"/>
    </row>
    <row r="715" spans="18:19" ht="15.75" customHeight="1">
      <c r="R715" s="10"/>
      <c r="S715" s="10"/>
    </row>
    <row r="716" spans="18:19" ht="15.75" customHeight="1">
      <c r="R716" s="10"/>
      <c r="S716" s="10"/>
    </row>
    <row r="717" spans="18:19" ht="15.75" customHeight="1">
      <c r="R717" s="10"/>
      <c r="S717" s="10"/>
    </row>
    <row r="718" spans="18:19" ht="15.75" customHeight="1">
      <c r="R718" s="10"/>
      <c r="S718" s="10"/>
    </row>
    <row r="719" spans="18:19" ht="15.75" customHeight="1">
      <c r="R719" s="10"/>
      <c r="S719" s="10"/>
    </row>
    <row r="720" spans="18:19" ht="15.75" customHeight="1">
      <c r="R720" s="10"/>
      <c r="S720" s="10"/>
    </row>
    <row r="721" spans="18:19" ht="15.75" customHeight="1">
      <c r="R721" s="10"/>
      <c r="S721" s="10"/>
    </row>
    <row r="722" spans="18:19" ht="15.75" customHeight="1">
      <c r="R722" s="10"/>
      <c r="S722" s="10"/>
    </row>
    <row r="723" spans="18:19" ht="15.75" customHeight="1">
      <c r="R723" s="10"/>
      <c r="S723" s="10"/>
    </row>
    <row r="724" spans="18:19" ht="15.75" customHeight="1">
      <c r="R724" s="10"/>
      <c r="S724" s="10"/>
    </row>
    <row r="725" spans="18:19" ht="15.75" customHeight="1">
      <c r="R725" s="10"/>
      <c r="S725" s="10"/>
    </row>
    <row r="726" spans="18:19" ht="15.75" customHeight="1">
      <c r="R726" s="10"/>
      <c r="S726" s="10"/>
    </row>
    <row r="727" spans="18:19" ht="15.75" customHeight="1">
      <c r="R727" s="10"/>
      <c r="S727" s="10"/>
    </row>
    <row r="728" spans="18:19" ht="15.75" customHeight="1">
      <c r="R728" s="10"/>
      <c r="S728" s="10"/>
    </row>
    <row r="729" spans="18:19" ht="15.75" customHeight="1">
      <c r="R729" s="10"/>
      <c r="S729" s="10"/>
    </row>
    <row r="730" spans="18:19" ht="15.75" customHeight="1">
      <c r="R730" s="10"/>
      <c r="S730" s="10"/>
    </row>
    <row r="731" spans="18:19" ht="15.75" customHeight="1">
      <c r="R731" s="10"/>
      <c r="S731" s="10"/>
    </row>
    <row r="732" spans="18:19" ht="15.75" customHeight="1">
      <c r="R732" s="10"/>
      <c r="S732" s="10"/>
    </row>
    <row r="733" spans="18:19" ht="15.75" customHeight="1">
      <c r="R733" s="10"/>
      <c r="S733" s="10"/>
    </row>
    <row r="734" spans="18:19" ht="15.75" customHeight="1">
      <c r="R734" s="10"/>
      <c r="S734" s="10"/>
    </row>
    <row r="735" spans="18:19" ht="15.75" customHeight="1">
      <c r="R735" s="10"/>
      <c r="S735" s="10"/>
    </row>
    <row r="736" spans="18:19" ht="15.75" customHeight="1">
      <c r="R736" s="10"/>
      <c r="S736" s="10"/>
    </row>
    <row r="737" spans="18:19" ht="15.75" customHeight="1">
      <c r="R737" s="10"/>
      <c r="S737" s="10"/>
    </row>
    <row r="738" spans="18:19" ht="15.75" customHeight="1">
      <c r="R738" s="10"/>
      <c r="S738" s="10"/>
    </row>
    <row r="739" spans="18:19" ht="15.75" customHeight="1">
      <c r="R739" s="10"/>
      <c r="S739" s="10"/>
    </row>
    <row r="740" spans="18:19" ht="15.75" customHeight="1">
      <c r="R740" s="10"/>
      <c r="S740" s="10"/>
    </row>
    <row r="741" spans="18:19" ht="15.75" customHeight="1">
      <c r="R741" s="10"/>
      <c r="S741" s="10"/>
    </row>
    <row r="742" spans="18:19" ht="15.75" customHeight="1">
      <c r="R742" s="10"/>
      <c r="S742" s="10"/>
    </row>
    <row r="743" spans="18:19" ht="15.75" customHeight="1">
      <c r="R743" s="10"/>
      <c r="S743" s="10"/>
    </row>
    <row r="744" spans="18:19" ht="15.75" customHeight="1">
      <c r="R744" s="10"/>
      <c r="S744" s="10"/>
    </row>
    <row r="745" spans="18:19" ht="15.75" customHeight="1">
      <c r="R745" s="10"/>
      <c r="S745" s="10"/>
    </row>
    <row r="746" spans="18:19" ht="15.75" customHeight="1">
      <c r="R746" s="10"/>
      <c r="S746" s="10"/>
    </row>
    <row r="747" spans="18:19" ht="15.75" customHeight="1">
      <c r="R747" s="10"/>
      <c r="S747" s="10"/>
    </row>
    <row r="748" spans="18:19" ht="15.75" customHeight="1">
      <c r="R748" s="10"/>
      <c r="S748" s="10"/>
    </row>
    <row r="749" spans="18:19" ht="15.75" customHeight="1">
      <c r="R749" s="10"/>
      <c r="S749" s="10"/>
    </row>
    <row r="750" spans="18:19" ht="15.75" customHeight="1">
      <c r="R750" s="10"/>
      <c r="S750" s="10"/>
    </row>
    <row r="751" spans="18:19" ht="15.75" customHeight="1">
      <c r="R751" s="10"/>
      <c r="S751" s="10"/>
    </row>
    <row r="752" spans="18:19" ht="15.75" customHeight="1">
      <c r="R752" s="10"/>
      <c r="S752" s="10"/>
    </row>
    <row r="753" spans="18:19" ht="15.75" customHeight="1">
      <c r="R753" s="10"/>
      <c r="S753" s="10"/>
    </row>
    <row r="754" spans="18:19" ht="15.75" customHeight="1">
      <c r="R754" s="10"/>
      <c r="S754" s="10"/>
    </row>
    <row r="755" spans="18:19" ht="15.75" customHeight="1">
      <c r="R755" s="10"/>
      <c r="S755" s="10"/>
    </row>
    <row r="756" spans="18:19" ht="15.75" customHeight="1">
      <c r="R756" s="10"/>
      <c r="S756" s="10"/>
    </row>
    <row r="757" spans="18:19" ht="15.75" customHeight="1">
      <c r="R757" s="10"/>
      <c r="S757" s="10"/>
    </row>
    <row r="758" spans="18:19" ht="15.75" customHeight="1">
      <c r="R758" s="10"/>
      <c r="S758" s="10"/>
    </row>
    <row r="759" spans="18:19" ht="15.75" customHeight="1">
      <c r="R759" s="10"/>
      <c r="S759" s="10"/>
    </row>
    <row r="760" spans="18:19" ht="15.75" customHeight="1">
      <c r="R760" s="10"/>
      <c r="S760" s="10"/>
    </row>
    <row r="761" spans="18:19" ht="15.75" customHeight="1">
      <c r="R761" s="10"/>
      <c r="S761" s="10"/>
    </row>
    <row r="762" spans="18:19" ht="15.75" customHeight="1">
      <c r="R762" s="10"/>
      <c r="S762" s="10"/>
    </row>
    <row r="763" spans="18:19" ht="15.75" customHeight="1">
      <c r="R763" s="10"/>
      <c r="S763" s="10"/>
    </row>
    <row r="764" spans="18:19" ht="15.75" customHeight="1">
      <c r="R764" s="10"/>
      <c r="S764" s="10"/>
    </row>
    <row r="765" spans="18:19" ht="15.75" customHeight="1">
      <c r="R765" s="10"/>
      <c r="S765" s="10"/>
    </row>
    <row r="766" spans="18:19" ht="15.75" customHeight="1">
      <c r="R766" s="10"/>
      <c r="S766" s="10"/>
    </row>
    <row r="767" spans="18:19" ht="15.75" customHeight="1">
      <c r="R767" s="10"/>
      <c r="S767" s="10"/>
    </row>
    <row r="768" spans="18:19" ht="15.75" customHeight="1">
      <c r="R768" s="10"/>
      <c r="S768" s="10"/>
    </row>
    <row r="769" spans="18:19" ht="15.75" customHeight="1">
      <c r="R769" s="10"/>
      <c r="S769" s="10"/>
    </row>
    <row r="770" spans="18:19" ht="15.75" customHeight="1">
      <c r="R770" s="10"/>
      <c r="S770" s="10"/>
    </row>
    <row r="771" spans="18:19" ht="15.75" customHeight="1">
      <c r="R771" s="10"/>
      <c r="S771" s="10"/>
    </row>
    <row r="772" spans="18:19" ht="15.75" customHeight="1">
      <c r="R772" s="10"/>
      <c r="S772" s="10"/>
    </row>
    <row r="773" spans="18:19" ht="15.75" customHeight="1">
      <c r="R773" s="10"/>
      <c r="S773" s="10"/>
    </row>
    <row r="774" spans="18:19" ht="15.75" customHeight="1">
      <c r="R774" s="10"/>
      <c r="S774" s="10"/>
    </row>
    <row r="775" spans="18:19" ht="15.75" customHeight="1">
      <c r="R775" s="10"/>
      <c r="S775" s="10"/>
    </row>
    <row r="776" spans="18:19" ht="15.75" customHeight="1">
      <c r="R776" s="10"/>
      <c r="S776" s="10"/>
    </row>
    <row r="777" spans="18:19" ht="15.75" customHeight="1">
      <c r="R777" s="10"/>
      <c r="S777" s="10"/>
    </row>
    <row r="778" spans="18:19" ht="15.75" customHeight="1">
      <c r="R778" s="10"/>
      <c r="S778" s="10"/>
    </row>
    <row r="779" spans="18:19" ht="15.75" customHeight="1">
      <c r="R779" s="10"/>
      <c r="S779" s="10"/>
    </row>
    <row r="780" spans="18:19" ht="15.75" customHeight="1">
      <c r="R780" s="10"/>
      <c r="S780" s="10"/>
    </row>
    <row r="781" spans="18:19" ht="15.75" customHeight="1">
      <c r="R781" s="10"/>
      <c r="S781" s="10"/>
    </row>
    <row r="782" spans="18:19" ht="15.75" customHeight="1">
      <c r="R782" s="10"/>
      <c r="S782" s="10"/>
    </row>
    <row r="783" spans="18:19" ht="15.75" customHeight="1">
      <c r="R783" s="10"/>
      <c r="S783" s="10"/>
    </row>
    <row r="784" spans="18:19" ht="15.75" customHeight="1">
      <c r="R784" s="10"/>
      <c r="S784" s="10"/>
    </row>
    <row r="785" spans="18:19" ht="15.75" customHeight="1">
      <c r="R785" s="10"/>
      <c r="S785" s="10"/>
    </row>
    <row r="786" spans="18:19" ht="15.75" customHeight="1">
      <c r="R786" s="10"/>
      <c r="S786" s="10"/>
    </row>
    <row r="787" spans="18:19" ht="15.75" customHeight="1">
      <c r="R787" s="10"/>
      <c r="S787" s="10"/>
    </row>
    <row r="788" spans="18:19" ht="15.75" customHeight="1">
      <c r="R788" s="10"/>
      <c r="S788" s="10"/>
    </row>
    <row r="789" spans="18:19" ht="15.75" customHeight="1">
      <c r="R789" s="10"/>
      <c r="S789" s="10"/>
    </row>
    <row r="790" spans="18:19" ht="15.75" customHeight="1">
      <c r="R790" s="10"/>
      <c r="S790" s="10"/>
    </row>
    <row r="791" spans="18:19" ht="15.75" customHeight="1">
      <c r="R791" s="10"/>
      <c r="S791" s="10"/>
    </row>
    <row r="792" spans="18:19" ht="15.75" customHeight="1">
      <c r="R792" s="10"/>
      <c r="S792" s="10"/>
    </row>
    <row r="793" spans="18:19" ht="15.75" customHeight="1">
      <c r="R793" s="10"/>
      <c r="S793" s="10"/>
    </row>
    <row r="794" spans="18:19" ht="15.75" customHeight="1">
      <c r="R794" s="10"/>
      <c r="S794" s="10"/>
    </row>
    <row r="795" spans="18:19" ht="15.75" customHeight="1">
      <c r="R795" s="10"/>
      <c r="S795" s="10"/>
    </row>
    <row r="796" spans="18:19" ht="15.75" customHeight="1">
      <c r="R796" s="10"/>
      <c r="S796" s="10"/>
    </row>
    <row r="797" spans="18:19" ht="15.75" customHeight="1">
      <c r="R797" s="10"/>
      <c r="S797" s="10"/>
    </row>
    <row r="798" spans="18:19" ht="15.75" customHeight="1">
      <c r="R798" s="10"/>
      <c r="S798" s="10"/>
    </row>
    <row r="799" spans="18:19" ht="15.75" customHeight="1">
      <c r="R799" s="10"/>
      <c r="S799" s="10"/>
    </row>
    <row r="800" spans="18:19" ht="15.75" customHeight="1">
      <c r="R800" s="10"/>
      <c r="S800" s="10"/>
    </row>
    <row r="801" spans="18:19" ht="15.75" customHeight="1">
      <c r="R801" s="10"/>
      <c r="S801" s="10"/>
    </row>
    <row r="802" spans="18:19" ht="15.75" customHeight="1">
      <c r="R802" s="10"/>
      <c r="S802" s="10"/>
    </row>
    <row r="803" spans="18:19" ht="15.75" customHeight="1">
      <c r="R803" s="10"/>
      <c r="S803" s="10"/>
    </row>
    <row r="804" spans="18:19" ht="15.75" customHeight="1">
      <c r="R804" s="10"/>
      <c r="S804" s="10"/>
    </row>
    <row r="805" spans="18:19" ht="15.75" customHeight="1">
      <c r="R805" s="10"/>
      <c r="S805" s="10"/>
    </row>
    <row r="806" spans="18:19" ht="15.75" customHeight="1">
      <c r="R806" s="10"/>
      <c r="S806" s="10"/>
    </row>
    <row r="807" spans="18:19" ht="15.75" customHeight="1">
      <c r="R807" s="10"/>
      <c r="S807" s="10"/>
    </row>
    <row r="808" spans="18:19" ht="15.75" customHeight="1">
      <c r="R808" s="10"/>
      <c r="S808" s="10"/>
    </row>
    <row r="809" spans="18:19" ht="15.75" customHeight="1">
      <c r="R809" s="10"/>
      <c r="S809" s="10"/>
    </row>
    <row r="810" spans="18:19" ht="15.75" customHeight="1">
      <c r="R810" s="10"/>
      <c r="S810" s="10"/>
    </row>
    <row r="811" spans="18:19" ht="15.75" customHeight="1">
      <c r="R811" s="10"/>
      <c r="S811" s="10"/>
    </row>
    <row r="812" spans="18:19" ht="15.75" customHeight="1">
      <c r="R812" s="10"/>
      <c r="S812" s="10"/>
    </row>
    <row r="813" spans="18:19" ht="15.75" customHeight="1">
      <c r="R813" s="10"/>
      <c r="S813" s="10"/>
    </row>
    <row r="814" spans="18:19" ht="15.75" customHeight="1">
      <c r="R814" s="10"/>
      <c r="S814" s="10"/>
    </row>
    <row r="815" spans="18:19" ht="15.75" customHeight="1">
      <c r="R815" s="10"/>
      <c r="S815" s="10"/>
    </row>
    <row r="816" spans="18:19" ht="15.75" customHeight="1">
      <c r="R816" s="10"/>
      <c r="S816" s="10"/>
    </row>
    <row r="817" spans="18:19" ht="15.75" customHeight="1">
      <c r="R817" s="10"/>
      <c r="S817" s="10"/>
    </row>
    <row r="818" spans="18:19" ht="15.75" customHeight="1">
      <c r="R818" s="10"/>
      <c r="S818" s="10"/>
    </row>
    <row r="819" spans="18:19" ht="15.75" customHeight="1">
      <c r="R819" s="10"/>
      <c r="S819" s="10"/>
    </row>
    <row r="820" spans="18:19" ht="15.75" customHeight="1">
      <c r="R820" s="10"/>
      <c r="S820" s="10"/>
    </row>
    <row r="821" spans="18:19" ht="15.75" customHeight="1">
      <c r="R821" s="10"/>
      <c r="S821" s="10"/>
    </row>
    <row r="822" spans="18:19" ht="15.75" customHeight="1">
      <c r="R822" s="10"/>
      <c r="S822" s="10"/>
    </row>
    <row r="823" spans="18:19" ht="15.75" customHeight="1">
      <c r="R823" s="10"/>
      <c r="S823" s="10"/>
    </row>
    <row r="824" spans="18:19" ht="15.75" customHeight="1">
      <c r="R824" s="10"/>
      <c r="S824" s="10"/>
    </row>
    <row r="825" spans="18:19" ht="15.75" customHeight="1">
      <c r="R825" s="10"/>
      <c r="S825" s="10"/>
    </row>
    <row r="826" spans="18:19" ht="15.75" customHeight="1">
      <c r="R826" s="10"/>
      <c r="S826" s="10"/>
    </row>
    <row r="827" spans="18:19" ht="15.75" customHeight="1">
      <c r="R827" s="10"/>
      <c r="S827" s="10"/>
    </row>
    <row r="828" spans="18:19" ht="15.75" customHeight="1">
      <c r="R828" s="10"/>
      <c r="S828" s="10"/>
    </row>
    <row r="829" spans="18:19" ht="15.75" customHeight="1">
      <c r="R829" s="10"/>
      <c r="S829" s="10"/>
    </row>
    <row r="830" spans="18:19" ht="15.75" customHeight="1">
      <c r="R830" s="10"/>
      <c r="S830" s="10"/>
    </row>
    <row r="831" spans="18:19" ht="15.75" customHeight="1">
      <c r="R831" s="10"/>
      <c r="S831" s="10"/>
    </row>
    <row r="832" spans="18:19" ht="15.75" customHeight="1">
      <c r="R832" s="10"/>
      <c r="S832" s="10"/>
    </row>
    <row r="833" spans="18:19" ht="15.75" customHeight="1">
      <c r="R833" s="10"/>
      <c r="S833" s="10"/>
    </row>
    <row r="834" spans="18:19" ht="15.75" customHeight="1">
      <c r="R834" s="10"/>
      <c r="S834" s="10"/>
    </row>
    <row r="835" spans="18:19" ht="15.75" customHeight="1">
      <c r="R835" s="10"/>
      <c r="S835" s="10"/>
    </row>
    <row r="836" spans="18:19" ht="15.75" customHeight="1">
      <c r="R836" s="10"/>
      <c r="S836" s="10"/>
    </row>
    <row r="837" spans="18:19" ht="15.75" customHeight="1">
      <c r="R837" s="10"/>
      <c r="S837" s="10"/>
    </row>
    <row r="838" spans="18:19" ht="15.75" customHeight="1">
      <c r="R838" s="10"/>
      <c r="S838" s="10"/>
    </row>
    <row r="839" spans="18:19" ht="15.75" customHeight="1">
      <c r="R839" s="10"/>
      <c r="S839" s="10"/>
    </row>
    <row r="840" spans="18:19" ht="15.75" customHeight="1">
      <c r="R840" s="10"/>
      <c r="S840" s="10"/>
    </row>
    <row r="841" spans="18:19" ht="15.75" customHeight="1">
      <c r="R841" s="10"/>
      <c r="S841" s="10"/>
    </row>
    <row r="842" spans="18:19" ht="15.75" customHeight="1">
      <c r="R842" s="10"/>
      <c r="S842" s="10"/>
    </row>
    <row r="843" spans="18:19" ht="15.75" customHeight="1">
      <c r="R843" s="10"/>
      <c r="S843" s="10"/>
    </row>
    <row r="844" spans="18:19" ht="15.75" customHeight="1">
      <c r="R844" s="10"/>
      <c r="S844" s="10"/>
    </row>
    <row r="845" spans="18:19" ht="15.75" customHeight="1">
      <c r="R845" s="10"/>
      <c r="S845" s="10"/>
    </row>
    <row r="846" spans="18:19" ht="15.75" customHeight="1">
      <c r="R846" s="10"/>
      <c r="S846" s="10"/>
    </row>
    <row r="847" spans="18:19" ht="15.75" customHeight="1">
      <c r="R847" s="10"/>
      <c r="S847" s="10"/>
    </row>
    <row r="848" spans="18:19" ht="15.75" customHeight="1">
      <c r="R848" s="10"/>
      <c r="S848" s="10"/>
    </row>
    <row r="849" spans="18:19" ht="15.75" customHeight="1">
      <c r="R849" s="10"/>
      <c r="S849" s="10"/>
    </row>
    <row r="850" spans="18:19" ht="15.75" customHeight="1">
      <c r="R850" s="10"/>
      <c r="S850" s="10"/>
    </row>
    <row r="851" spans="18:19" ht="15.75" customHeight="1">
      <c r="R851" s="10"/>
      <c r="S851" s="10"/>
    </row>
    <row r="852" spans="18:19" ht="15.75" customHeight="1">
      <c r="R852" s="10"/>
      <c r="S852" s="10"/>
    </row>
    <row r="853" spans="18:19" ht="15.75" customHeight="1">
      <c r="R853" s="10"/>
      <c r="S853" s="10"/>
    </row>
    <row r="854" spans="18:19" ht="15.75" customHeight="1">
      <c r="R854" s="10"/>
      <c r="S854" s="10"/>
    </row>
    <row r="855" spans="18:19" ht="15.75" customHeight="1">
      <c r="R855" s="10"/>
      <c r="S855" s="10"/>
    </row>
    <row r="856" spans="18:19" ht="15.75" customHeight="1">
      <c r="R856" s="10"/>
      <c r="S856" s="10"/>
    </row>
    <row r="857" spans="18:19" ht="15.75" customHeight="1">
      <c r="R857" s="10"/>
      <c r="S857" s="10"/>
    </row>
    <row r="858" spans="18:19" ht="15.75" customHeight="1">
      <c r="R858" s="10"/>
      <c r="S858" s="10"/>
    </row>
    <row r="859" spans="18:19" ht="15.75" customHeight="1">
      <c r="R859" s="10"/>
      <c r="S859" s="10"/>
    </row>
    <row r="860" spans="18:19" ht="15.75" customHeight="1">
      <c r="R860" s="10"/>
      <c r="S860" s="10"/>
    </row>
    <row r="861" spans="18:19" ht="15.75" customHeight="1">
      <c r="R861" s="10"/>
      <c r="S861" s="10"/>
    </row>
    <row r="862" spans="18:19" ht="15.75" customHeight="1">
      <c r="R862" s="10"/>
      <c r="S862" s="10"/>
    </row>
    <row r="863" spans="18:19" ht="15.75" customHeight="1">
      <c r="R863" s="10"/>
      <c r="S863" s="10"/>
    </row>
    <row r="864" spans="18:19" ht="15.75" customHeight="1">
      <c r="R864" s="10"/>
      <c r="S864" s="10"/>
    </row>
    <row r="865" spans="18:19" ht="15.75" customHeight="1">
      <c r="R865" s="10"/>
      <c r="S865" s="10"/>
    </row>
    <row r="866" spans="18:19" ht="15.75" customHeight="1">
      <c r="R866" s="10"/>
      <c r="S866" s="10"/>
    </row>
    <row r="867" spans="18:19" ht="15.75" customHeight="1">
      <c r="R867" s="10"/>
      <c r="S867" s="10"/>
    </row>
    <row r="868" spans="18:19" ht="15.75" customHeight="1">
      <c r="R868" s="10"/>
      <c r="S868" s="10"/>
    </row>
    <row r="869" spans="18:19" ht="15.75" customHeight="1">
      <c r="R869" s="10"/>
      <c r="S869" s="10"/>
    </row>
    <row r="870" spans="18:19" ht="15.75" customHeight="1">
      <c r="R870" s="10"/>
      <c r="S870" s="10"/>
    </row>
    <row r="871" spans="18:19" ht="15.75" customHeight="1">
      <c r="R871" s="10"/>
      <c r="S871" s="10"/>
    </row>
    <row r="872" spans="18:19" ht="15.75" customHeight="1">
      <c r="R872" s="10"/>
      <c r="S872" s="10"/>
    </row>
    <row r="873" spans="18:19" ht="15.75" customHeight="1">
      <c r="R873" s="10"/>
      <c r="S873" s="10"/>
    </row>
    <row r="874" spans="18:19" ht="15.75" customHeight="1">
      <c r="R874" s="10"/>
      <c r="S874" s="10"/>
    </row>
    <row r="875" spans="18:19" ht="15.75" customHeight="1">
      <c r="R875" s="10"/>
      <c r="S875" s="10"/>
    </row>
    <row r="876" spans="18:19" ht="15.75" customHeight="1">
      <c r="R876" s="10"/>
      <c r="S876" s="10"/>
    </row>
    <row r="877" spans="18:19" ht="15.75" customHeight="1">
      <c r="R877" s="10"/>
      <c r="S877" s="10"/>
    </row>
    <row r="878" spans="18:19" ht="15.75" customHeight="1">
      <c r="R878" s="10"/>
      <c r="S878" s="10"/>
    </row>
    <row r="879" spans="18:19" ht="15.75" customHeight="1">
      <c r="R879" s="10"/>
      <c r="S879" s="10"/>
    </row>
    <row r="880" spans="18:19" ht="15.75" customHeight="1">
      <c r="R880" s="10"/>
      <c r="S880" s="10"/>
    </row>
    <row r="881" spans="18:19" ht="15.75" customHeight="1">
      <c r="R881" s="10"/>
      <c r="S881" s="10"/>
    </row>
    <row r="882" spans="18:19" ht="15.75" customHeight="1">
      <c r="R882" s="10"/>
      <c r="S882" s="10"/>
    </row>
    <row r="883" spans="18:19" ht="15.75" customHeight="1">
      <c r="R883" s="10"/>
      <c r="S883" s="10"/>
    </row>
    <row r="884" spans="18:19" ht="15.75" customHeight="1">
      <c r="R884" s="10"/>
      <c r="S884" s="10"/>
    </row>
    <row r="885" spans="18:19" ht="15.75" customHeight="1">
      <c r="R885" s="10"/>
      <c r="S885" s="10"/>
    </row>
    <row r="886" spans="18:19" ht="15.75" customHeight="1">
      <c r="R886" s="10"/>
      <c r="S886" s="10"/>
    </row>
    <row r="887" spans="18:19" ht="15.75" customHeight="1">
      <c r="R887" s="10"/>
      <c r="S887" s="10"/>
    </row>
    <row r="888" spans="18:19" ht="15.75" customHeight="1">
      <c r="R888" s="10"/>
      <c r="S888" s="10"/>
    </row>
    <row r="889" spans="18:19" ht="15.75" customHeight="1">
      <c r="R889" s="10"/>
      <c r="S889" s="10"/>
    </row>
    <row r="890" spans="18:19" ht="15.75" customHeight="1">
      <c r="R890" s="10"/>
      <c r="S890" s="10"/>
    </row>
    <row r="891" spans="18:19" ht="15.75" customHeight="1">
      <c r="R891" s="10"/>
      <c r="S891" s="10"/>
    </row>
    <row r="892" spans="18:19" ht="15.75" customHeight="1">
      <c r="R892" s="10"/>
      <c r="S892" s="10"/>
    </row>
    <row r="893" spans="18:19" ht="15.75" customHeight="1">
      <c r="R893" s="10"/>
      <c r="S893" s="10"/>
    </row>
    <row r="894" spans="18:19" ht="15.75" customHeight="1">
      <c r="R894" s="10"/>
      <c r="S894" s="10"/>
    </row>
    <row r="895" spans="18:19" ht="15.75" customHeight="1">
      <c r="R895" s="10"/>
      <c r="S895" s="10"/>
    </row>
    <row r="896" spans="18:19" ht="15.75" customHeight="1">
      <c r="R896" s="10"/>
      <c r="S896" s="10"/>
    </row>
    <row r="897" spans="18:19" ht="15.75" customHeight="1">
      <c r="R897" s="10"/>
      <c r="S897" s="10"/>
    </row>
    <row r="898" spans="18:19" ht="15.75" customHeight="1">
      <c r="R898" s="10"/>
      <c r="S898" s="10"/>
    </row>
    <row r="899" spans="18:19" ht="15.75" customHeight="1">
      <c r="R899" s="10"/>
      <c r="S899" s="10"/>
    </row>
    <row r="900" spans="18:19" ht="15.75" customHeight="1">
      <c r="R900" s="10"/>
      <c r="S900" s="10"/>
    </row>
    <row r="901" spans="18:19" ht="15.75" customHeight="1">
      <c r="R901" s="10"/>
      <c r="S901" s="10"/>
    </row>
    <row r="902" spans="18:19" ht="15.75" customHeight="1">
      <c r="R902" s="10"/>
      <c r="S902" s="10"/>
    </row>
    <row r="903" spans="18:19" ht="15.75" customHeight="1">
      <c r="R903" s="10"/>
      <c r="S903" s="10"/>
    </row>
    <row r="904" spans="18:19" ht="15.75" customHeight="1">
      <c r="R904" s="10"/>
      <c r="S904" s="10"/>
    </row>
    <row r="905" spans="18:19" ht="15.75" customHeight="1">
      <c r="R905" s="10"/>
      <c r="S905" s="10"/>
    </row>
    <row r="906" spans="18:19" ht="15.75" customHeight="1">
      <c r="R906" s="10"/>
      <c r="S906" s="10"/>
    </row>
    <row r="907" spans="18:19" ht="15.75" customHeight="1">
      <c r="R907" s="10"/>
      <c r="S907" s="10"/>
    </row>
    <row r="908" spans="18:19" ht="15.75" customHeight="1">
      <c r="R908" s="10"/>
      <c r="S908" s="10"/>
    </row>
    <row r="909" spans="18:19" ht="15.75" customHeight="1">
      <c r="R909" s="10"/>
      <c r="S909" s="10"/>
    </row>
    <row r="910" spans="18:19" ht="15.75" customHeight="1">
      <c r="R910" s="10"/>
      <c r="S910" s="10"/>
    </row>
    <row r="911" spans="18:19" ht="15.75" customHeight="1">
      <c r="R911" s="10"/>
      <c r="S911" s="10"/>
    </row>
    <row r="912" spans="18:19" ht="15.75" customHeight="1">
      <c r="R912" s="10"/>
      <c r="S912" s="10"/>
    </row>
    <row r="913" spans="18:19" ht="15.75" customHeight="1">
      <c r="R913" s="10"/>
      <c r="S913" s="10"/>
    </row>
    <row r="914" spans="18:19" ht="15.75" customHeight="1">
      <c r="R914" s="10"/>
      <c r="S914" s="10"/>
    </row>
    <row r="915" spans="18:19" ht="15.75" customHeight="1">
      <c r="R915" s="10"/>
      <c r="S915" s="10"/>
    </row>
    <row r="916" spans="18:19" ht="15.75" customHeight="1">
      <c r="R916" s="10"/>
      <c r="S916" s="10"/>
    </row>
    <row r="917" spans="18:19" ht="15.75" customHeight="1">
      <c r="R917" s="10"/>
      <c r="S917" s="10"/>
    </row>
    <row r="918" spans="18:19" ht="15.75" customHeight="1">
      <c r="R918" s="10"/>
      <c r="S918" s="10"/>
    </row>
    <row r="919" spans="18:19" ht="15.75" customHeight="1">
      <c r="R919" s="10"/>
      <c r="S919" s="10"/>
    </row>
    <row r="920" spans="18:19" ht="15.75" customHeight="1">
      <c r="R920" s="10"/>
      <c r="S920" s="10"/>
    </row>
    <row r="921" spans="18:19" ht="15.75" customHeight="1">
      <c r="R921" s="10"/>
      <c r="S921" s="10"/>
    </row>
    <row r="922" spans="18:19" ht="15.75" customHeight="1">
      <c r="R922" s="10"/>
      <c r="S922" s="10"/>
    </row>
    <row r="923" spans="18:19" ht="15.75" customHeight="1">
      <c r="R923" s="10"/>
      <c r="S923" s="10"/>
    </row>
    <row r="924" spans="18:19" ht="15.75" customHeight="1">
      <c r="R924" s="10"/>
      <c r="S924" s="10"/>
    </row>
    <row r="925" spans="18:19" ht="15.75" customHeight="1">
      <c r="R925" s="10"/>
      <c r="S925" s="10"/>
    </row>
    <row r="926" spans="18:19" ht="15.75" customHeight="1">
      <c r="R926" s="10"/>
      <c r="S926" s="10"/>
    </row>
    <row r="927" spans="18:19" ht="15.75" customHeight="1">
      <c r="R927" s="10"/>
      <c r="S927" s="10"/>
    </row>
    <row r="928" spans="18:19" ht="15.75" customHeight="1">
      <c r="R928" s="10"/>
      <c r="S928" s="10"/>
    </row>
    <row r="929" spans="18:19" ht="15.75" customHeight="1">
      <c r="R929" s="10"/>
      <c r="S929" s="10"/>
    </row>
    <row r="930" spans="18:19" ht="15.75" customHeight="1">
      <c r="R930" s="10"/>
      <c r="S930" s="10"/>
    </row>
    <row r="931" spans="18:19" ht="15.75" customHeight="1">
      <c r="R931" s="10"/>
      <c r="S931" s="10"/>
    </row>
    <row r="932" spans="18:19" ht="15.75" customHeight="1">
      <c r="R932" s="10"/>
      <c r="S932" s="10"/>
    </row>
    <row r="933" spans="18:19" ht="15.75" customHeight="1">
      <c r="R933" s="10"/>
      <c r="S933" s="10"/>
    </row>
    <row r="934" spans="18:19" ht="15.75" customHeight="1">
      <c r="R934" s="10"/>
      <c r="S934" s="10"/>
    </row>
    <row r="935" spans="18:19" ht="15.75" customHeight="1">
      <c r="R935" s="10"/>
      <c r="S935" s="10"/>
    </row>
    <row r="936" spans="18:19" ht="15.75" customHeight="1">
      <c r="R936" s="10"/>
      <c r="S936" s="10"/>
    </row>
    <row r="937" spans="18:19" ht="15.75" customHeight="1">
      <c r="R937" s="10"/>
      <c r="S937" s="10"/>
    </row>
    <row r="938" spans="18:19" ht="15.75" customHeight="1">
      <c r="R938" s="10"/>
      <c r="S938" s="10"/>
    </row>
    <row r="939" spans="18:19" ht="15.75" customHeight="1">
      <c r="R939" s="10"/>
      <c r="S939" s="10"/>
    </row>
    <row r="940" spans="18:19" ht="15.75" customHeight="1">
      <c r="R940" s="10"/>
      <c r="S940" s="10"/>
    </row>
    <row r="941" spans="18:19" ht="15.75" customHeight="1">
      <c r="R941" s="10"/>
      <c r="S941" s="10"/>
    </row>
    <row r="942" spans="18:19" ht="15.75" customHeight="1">
      <c r="R942" s="10"/>
      <c r="S942" s="10"/>
    </row>
    <row r="943" spans="18:19" ht="15.75" customHeight="1">
      <c r="R943" s="10"/>
      <c r="S943" s="10"/>
    </row>
    <row r="944" spans="18:19" ht="15.75" customHeight="1">
      <c r="R944" s="10"/>
      <c r="S944" s="10"/>
    </row>
    <row r="945" spans="18:19" ht="15.75" customHeight="1">
      <c r="R945" s="10"/>
      <c r="S945" s="10"/>
    </row>
    <row r="946" spans="18:19" ht="15.75" customHeight="1">
      <c r="R946" s="10"/>
      <c r="S946" s="10"/>
    </row>
    <row r="947" spans="18:19" ht="15.75" customHeight="1">
      <c r="R947" s="10"/>
      <c r="S947" s="10"/>
    </row>
    <row r="948" spans="18:19" ht="15.75" customHeight="1">
      <c r="R948" s="10"/>
      <c r="S948" s="10"/>
    </row>
    <row r="949" spans="18:19" ht="15.75" customHeight="1">
      <c r="R949" s="10"/>
      <c r="S949" s="10"/>
    </row>
    <row r="950" spans="18:19" ht="15.75" customHeight="1">
      <c r="R950" s="10"/>
      <c r="S950" s="10"/>
    </row>
    <row r="951" spans="18:19" ht="15.75" customHeight="1">
      <c r="R951" s="10"/>
      <c r="S951" s="10"/>
    </row>
    <row r="952" spans="18:19" ht="15.75" customHeight="1">
      <c r="R952" s="10"/>
      <c r="S952" s="10"/>
    </row>
    <row r="953" spans="18:19" ht="15.75" customHeight="1">
      <c r="R953" s="10"/>
      <c r="S953" s="10"/>
    </row>
    <row r="954" spans="18:19" ht="15.75" customHeight="1">
      <c r="R954" s="10"/>
      <c r="S954" s="10"/>
    </row>
    <row r="955" spans="18:19" ht="15.75" customHeight="1">
      <c r="R955" s="10"/>
      <c r="S955" s="10"/>
    </row>
    <row r="956" spans="18:19" ht="15.75" customHeight="1">
      <c r="R956" s="10"/>
      <c r="S956" s="10"/>
    </row>
    <row r="957" spans="18:19" ht="15.75" customHeight="1">
      <c r="R957" s="10"/>
      <c r="S957" s="10"/>
    </row>
    <row r="958" spans="18:19" ht="15.75" customHeight="1">
      <c r="R958" s="10"/>
      <c r="S958" s="10"/>
    </row>
    <row r="959" spans="18:19" ht="15.75" customHeight="1">
      <c r="R959" s="10"/>
      <c r="S959" s="10"/>
    </row>
    <row r="960" spans="18:19" ht="15.75" customHeight="1">
      <c r="R960" s="10"/>
      <c r="S960" s="10"/>
    </row>
    <row r="961" spans="18:19" ht="15.75" customHeight="1">
      <c r="R961" s="10"/>
      <c r="S961" s="10"/>
    </row>
    <row r="962" spans="18:19" ht="15.75" customHeight="1">
      <c r="R962" s="10"/>
      <c r="S962" s="10"/>
    </row>
    <row r="963" spans="18:19" ht="15.75" customHeight="1">
      <c r="R963" s="10"/>
      <c r="S963" s="10"/>
    </row>
    <row r="964" spans="18:19" ht="15.75" customHeight="1">
      <c r="R964" s="10"/>
      <c r="S964" s="10"/>
    </row>
    <row r="965" spans="18:19" ht="15.75" customHeight="1">
      <c r="R965" s="10"/>
      <c r="S965" s="10"/>
    </row>
    <row r="966" spans="18:19" ht="15.75" customHeight="1">
      <c r="R966" s="10"/>
      <c r="S966" s="10"/>
    </row>
    <row r="967" spans="18:19" ht="15.75" customHeight="1">
      <c r="R967" s="10"/>
      <c r="S967" s="10"/>
    </row>
    <row r="968" spans="18:19" ht="15.75" customHeight="1">
      <c r="R968" s="10"/>
      <c r="S968" s="10"/>
    </row>
    <row r="969" spans="18:19" ht="15.75" customHeight="1">
      <c r="R969" s="10"/>
      <c r="S969" s="10"/>
    </row>
    <row r="970" spans="18:19" ht="15.75" customHeight="1">
      <c r="R970" s="10"/>
      <c r="S970" s="10"/>
    </row>
    <row r="971" spans="18:19" ht="15.75" customHeight="1">
      <c r="R971" s="10"/>
      <c r="S971" s="10"/>
    </row>
    <row r="972" spans="18:19" ht="15.75" customHeight="1">
      <c r="R972" s="10"/>
      <c r="S972" s="10"/>
    </row>
    <row r="973" spans="18:19" ht="15.75" customHeight="1">
      <c r="R973" s="10"/>
      <c r="S973" s="10"/>
    </row>
    <row r="974" spans="18:19" ht="15.75" customHeight="1">
      <c r="R974" s="10"/>
      <c r="S974" s="10"/>
    </row>
    <row r="975" spans="18:19" ht="15.75" customHeight="1">
      <c r="R975" s="10"/>
      <c r="S975" s="10"/>
    </row>
    <row r="976" spans="18:19" ht="15.75" customHeight="1">
      <c r="R976" s="10"/>
      <c r="S976" s="10"/>
    </row>
    <row r="977" spans="18:19" ht="15.75" customHeight="1">
      <c r="R977" s="10"/>
      <c r="S977" s="10"/>
    </row>
    <row r="978" spans="18:19" ht="15.75" customHeight="1">
      <c r="R978" s="10"/>
      <c r="S978" s="10"/>
    </row>
    <row r="979" spans="18:19" ht="15.75" customHeight="1">
      <c r="R979" s="10"/>
      <c r="S979" s="10"/>
    </row>
    <row r="980" spans="18:19" ht="15.75" customHeight="1">
      <c r="R980" s="10"/>
      <c r="S980" s="10"/>
    </row>
    <row r="981" spans="18:19" ht="15.75" customHeight="1">
      <c r="R981" s="10"/>
      <c r="S981" s="10"/>
    </row>
    <row r="982" spans="18:19" ht="15.75" customHeight="1">
      <c r="R982" s="10"/>
      <c r="S982" s="10"/>
    </row>
    <row r="983" spans="18:19" ht="15.75" customHeight="1">
      <c r="R983" s="10"/>
      <c r="S983" s="10"/>
    </row>
    <row r="984" spans="18:19" ht="15.75" customHeight="1">
      <c r="R984" s="10"/>
      <c r="S984" s="10"/>
    </row>
    <row r="985" spans="18:19" ht="15.75" customHeight="1">
      <c r="R985" s="10"/>
      <c r="S985" s="10"/>
    </row>
    <row r="986" spans="18:19" ht="15.75" customHeight="1">
      <c r="R986" s="10"/>
      <c r="S986" s="10"/>
    </row>
    <row r="987" spans="18:19" ht="15.75" customHeight="1">
      <c r="R987" s="10"/>
      <c r="S987" s="10"/>
    </row>
    <row r="988" spans="18:19" ht="15.75" customHeight="1">
      <c r="R988" s="10"/>
      <c r="S988" s="10"/>
    </row>
    <row r="989" spans="18:19" ht="15.75" customHeight="1">
      <c r="R989" s="10"/>
      <c r="S989" s="10"/>
    </row>
    <row r="990" spans="18:19" ht="15.75" customHeight="1">
      <c r="R990" s="10"/>
      <c r="S990" s="10"/>
    </row>
    <row r="991" spans="18:19" ht="15.75" customHeight="1">
      <c r="R991" s="10"/>
      <c r="S991" s="10"/>
    </row>
    <row r="992" spans="18:19" ht="15.75" customHeight="1">
      <c r="R992" s="10"/>
      <c r="S992" s="10"/>
    </row>
    <row r="993" spans="18:19" ht="15.75" customHeight="1">
      <c r="R993" s="10"/>
      <c r="S993" s="10"/>
    </row>
    <row r="994" spans="18:19" ht="15.75" customHeight="1">
      <c r="R994" s="10"/>
      <c r="S994" s="10"/>
    </row>
    <row r="995" spans="18:19" ht="15.75" customHeight="1">
      <c r="R995" s="10"/>
      <c r="S995" s="10"/>
    </row>
    <row r="996" spans="18:19" ht="15.75" customHeight="1">
      <c r="R996" s="10"/>
      <c r="S996" s="10"/>
    </row>
    <row r="997" spans="18:19" ht="15.75" customHeight="1">
      <c r="R997" s="10"/>
      <c r="S997" s="10"/>
    </row>
    <row r="998" spans="18:19" ht="15.75" customHeight="1">
      <c r="R998" s="10"/>
      <c r="S998" s="10"/>
    </row>
    <row r="999" spans="18:19" ht="15.75" customHeight="1">
      <c r="R999" s="10"/>
      <c r="S999" s="10"/>
    </row>
    <row r="1000" spans="18:19" ht="15.75" customHeight="1">
      <c r="R1000" s="10"/>
      <c r="S1000" s="10"/>
    </row>
  </sheetData>
  <mergeCells count="26">
    <mergeCell ref="AF25:AF31"/>
    <mergeCell ref="AG25:AG31"/>
    <mergeCell ref="AH25:AH31"/>
    <mergeCell ref="AI25:AI31"/>
    <mergeCell ref="AF32:AF34"/>
    <mergeCell ref="AG32:AG34"/>
    <mergeCell ref="AH32:AH34"/>
    <mergeCell ref="AI32:AI34"/>
    <mergeCell ref="AF3:AF23"/>
    <mergeCell ref="AG3:AG23"/>
    <mergeCell ref="AH3:AH23"/>
    <mergeCell ref="AI3:AI23"/>
    <mergeCell ref="A3:A23"/>
    <mergeCell ref="U3:U23"/>
    <mergeCell ref="T3:T23"/>
    <mergeCell ref="T25:T31"/>
    <mergeCell ref="T32:T34"/>
    <mergeCell ref="U32:U34"/>
    <mergeCell ref="A25:A31"/>
    <mergeCell ref="A32:A34"/>
    <mergeCell ref="U25:U31"/>
    <mergeCell ref="Z1:AI1"/>
    <mergeCell ref="A1:H1"/>
    <mergeCell ref="J1:M1"/>
    <mergeCell ref="V1:Y1"/>
    <mergeCell ref="B2:C2"/>
  </mergeCells>
  <hyperlinks>
    <hyperlink ref="L3" r:id="rId1" xr:uid="{00000000-0004-0000-0500-000000000000}"/>
    <hyperlink ref="L4" r:id="rId2" xr:uid="{00000000-0004-0000-0500-000001000000}"/>
    <hyperlink ref="X4" r:id="rId3" xr:uid="{00000000-0004-0000-0500-000002000000}"/>
    <hyperlink ref="X5" r:id="rId4" xr:uid="{00000000-0004-0000-0500-000003000000}"/>
    <hyperlink ref="L6" r:id="rId5" xr:uid="{00000000-0004-0000-0500-000004000000}"/>
    <hyperlink ref="X6" r:id="rId6" xr:uid="{00000000-0004-0000-0500-000005000000}"/>
    <hyperlink ref="L7" r:id="rId7" xr:uid="{00000000-0004-0000-0500-000006000000}"/>
    <hyperlink ref="X7" r:id="rId8" xr:uid="{00000000-0004-0000-0500-000007000000}"/>
    <hyperlink ref="L8" r:id="rId9" xr:uid="{00000000-0004-0000-0500-000008000000}"/>
    <hyperlink ref="L9" r:id="rId10" xr:uid="{00000000-0004-0000-0500-000009000000}"/>
    <hyperlink ref="X9" r:id="rId11" xr:uid="{00000000-0004-0000-0500-00000A000000}"/>
    <hyperlink ref="L10" r:id="rId12" xr:uid="{00000000-0004-0000-0500-00000B000000}"/>
    <hyperlink ref="X10" r:id="rId13" xr:uid="{00000000-0004-0000-0500-00000C000000}"/>
    <hyperlink ref="L11" r:id="rId14" xr:uid="{00000000-0004-0000-0500-00000D000000}"/>
    <hyperlink ref="X11" r:id="rId15" xr:uid="{00000000-0004-0000-0500-00000E000000}"/>
    <hyperlink ref="L12" r:id="rId16" xr:uid="{00000000-0004-0000-0500-00000F000000}"/>
    <hyperlink ref="X12" r:id="rId17" xr:uid="{00000000-0004-0000-0500-000010000000}"/>
    <hyperlink ref="X15" r:id="rId18" xr:uid="{00000000-0004-0000-0500-000011000000}"/>
    <hyperlink ref="J20" r:id="rId19" xr:uid="{00000000-0004-0000-0500-000012000000}"/>
    <hyperlink ref="L20" r:id="rId20" xr:uid="{00000000-0004-0000-0500-000013000000}"/>
    <hyperlink ref="X20" r:id="rId21" xr:uid="{00000000-0004-0000-0500-000014000000}"/>
    <hyperlink ref="L24" r:id="rId22" xr:uid="{00000000-0004-0000-0500-000015000000}"/>
    <hyperlink ref="Y24" r:id="rId23" xr:uid="{00000000-0004-0000-0500-000016000000}"/>
    <hyperlink ref="L35" r:id="rId24" xr:uid="{00000000-0004-0000-0500-000017000000}"/>
    <hyperlink ref="X35" r:id="rId25" xr:uid="{00000000-0004-0000-0500-000018000000}"/>
    <hyperlink ref="X13" r:id="rId26" xr:uid="{BBD3AD67-0C55-48C7-AF23-A962E73F2863}"/>
    <hyperlink ref="X14" r:id="rId27" xr:uid="{5B21B43C-1B85-4F05-9429-555031057394}"/>
  </hyperlinks>
  <pageMargins left="0.7" right="0.7" top="0.75" bottom="0.75" header="0" footer="0"/>
  <pageSetup scale="28" orientation="landscape" r:id="rId28"/>
  <headerFooter>
    <oddHeader>&amp;C&amp;A</oddHeader>
    <oddFooter>&amp;CPágina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I1000"/>
  <sheetViews>
    <sheetView topLeftCell="AB11" workbookViewId="0">
      <selection activeCell="AE13" sqref="AE13"/>
    </sheetView>
  </sheetViews>
  <sheetFormatPr baseColWidth="10" defaultColWidth="14.3984375" defaultRowHeight="15" customHeight="1"/>
  <cols>
    <col min="1" max="1" width="17.86328125" customWidth="1"/>
    <col min="2" max="2" width="5.3984375" customWidth="1"/>
    <col min="3" max="3" width="29.73046875" customWidth="1"/>
    <col min="4" max="4" width="30.3984375" customWidth="1"/>
    <col min="5" max="5" width="24.265625" customWidth="1"/>
    <col min="6" max="6" width="23.86328125" customWidth="1"/>
    <col min="7" max="7" width="21.1328125" customWidth="1"/>
    <col min="8" max="8" width="15.86328125" customWidth="1"/>
    <col min="9" max="9" width="14.3984375" customWidth="1"/>
    <col min="10" max="10" width="49.265625" customWidth="1"/>
    <col min="11" max="11" width="31.59765625" customWidth="1"/>
    <col min="12" max="12" width="40.265625" customWidth="1"/>
    <col min="13" max="22" width="26.59765625" customWidth="1"/>
    <col min="23" max="23" width="26.265625" customWidth="1"/>
    <col min="24" max="24" width="39.86328125" customWidth="1"/>
    <col min="25" max="25" width="27.59765625" customWidth="1"/>
    <col min="26" max="26" width="26.1328125" customWidth="1"/>
    <col min="27" max="27" width="22.1328125" customWidth="1"/>
    <col min="32" max="32" width="18.86328125" style="441" customWidth="1"/>
    <col min="33" max="33" width="21" style="441" customWidth="1"/>
    <col min="34" max="34" width="19.1328125" customWidth="1"/>
    <col min="35" max="35" width="17.265625" customWidth="1"/>
  </cols>
  <sheetData>
    <row r="1" spans="1:35" ht="45" customHeight="1" thickBot="1">
      <c r="A1" s="629" t="s">
        <v>811</v>
      </c>
      <c r="B1" s="630"/>
      <c r="C1" s="630"/>
      <c r="D1" s="630"/>
      <c r="E1" s="630"/>
      <c r="F1" s="630"/>
      <c r="G1" s="630"/>
      <c r="H1" s="630"/>
      <c r="I1" s="631"/>
      <c r="J1" s="10"/>
      <c r="K1" s="10"/>
      <c r="L1" s="10"/>
      <c r="M1" s="10"/>
      <c r="N1" s="10"/>
      <c r="O1" s="10"/>
      <c r="P1" s="10"/>
      <c r="Q1" s="10"/>
      <c r="R1" s="10"/>
      <c r="S1" s="10"/>
      <c r="T1" s="10"/>
      <c r="U1" s="10"/>
      <c r="V1" s="10"/>
      <c r="W1" s="10"/>
      <c r="X1" s="10"/>
      <c r="Y1" s="10"/>
      <c r="Z1" s="10"/>
      <c r="AA1" s="10"/>
      <c r="AB1" s="10"/>
    </row>
    <row r="2" spans="1:35" ht="32.25" customHeight="1" thickBot="1">
      <c r="A2" s="348" t="s">
        <v>812</v>
      </c>
      <c r="B2" s="632" t="s">
        <v>813</v>
      </c>
      <c r="C2" s="633"/>
      <c r="D2" s="633"/>
      <c r="E2" s="633"/>
      <c r="F2" s="633"/>
      <c r="G2" s="633"/>
      <c r="H2" s="633"/>
      <c r="I2" s="634"/>
      <c r="J2" s="566" t="s">
        <v>71</v>
      </c>
      <c r="K2" s="567"/>
      <c r="L2" s="567"/>
      <c r="M2" s="567"/>
      <c r="N2" s="10"/>
      <c r="O2" s="10"/>
      <c r="P2" s="10"/>
      <c r="Q2" s="10"/>
      <c r="R2" s="10"/>
      <c r="S2" s="10"/>
      <c r="T2" s="10"/>
      <c r="U2" s="10"/>
      <c r="V2" s="568" t="s">
        <v>72</v>
      </c>
      <c r="W2" s="569"/>
      <c r="X2" s="569"/>
      <c r="Y2" s="570"/>
      <c r="Z2" s="575" t="s">
        <v>884</v>
      </c>
      <c r="AA2" s="576"/>
      <c r="AB2" s="576"/>
      <c r="AC2" s="576"/>
      <c r="AD2" s="576"/>
      <c r="AE2" s="576"/>
      <c r="AF2" s="576"/>
      <c r="AG2" s="576"/>
      <c r="AH2" s="576"/>
      <c r="AI2" s="577"/>
    </row>
    <row r="3" spans="1:35" ht="62.25" customHeight="1" thickBot="1">
      <c r="A3" s="349" t="s">
        <v>232</v>
      </c>
      <c r="B3" s="635" t="s">
        <v>74</v>
      </c>
      <c r="C3" s="636"/>
      <c r="D3" s="349" t="s">
        <v>75</v>
      </c>
      <c r="E3" s="349" t="s">
        <v>76</v>
      </c>
      <c r="F3" s="349" t="s">
        <v>77</v>
      </c>
      <c r="G3" s="349" t="s">
        <v>78</v>
      </c>
      <c r="H3" s="350" t="s">
        <v>814</v>
      </c>
      <c r="I3" s="350" t="s">
        <v>815</v>
      </c>
      <c r="J3" s="47" t="s">
        <v>80</v>
      </c>
      <c r="K3" s="47" t="s">
        <v>81</v>
      </c>
      <c r="L3" s="47" t="s">
        <v>82</v>
      </c>
      <c r="M3" s="47" t="s">
        <v>83</v>
      </c>
      <c r="N3" s="49" t="s">
        <v>84</v>
      </c>
      <c r="O3" s="49" t="s">
        <v>85</v>
      </c>
      <c r="P3" s="49" t="s">
        <v>86</v>
      </c>
      <c r="Q3" s="49" t="s">
        <v>87</v>
      </c>
      <c r="R3" s="49" t="s">
        <v>88</v>
      </c>
      <c r="S3" s="49" t="s">
        <v>89</v>
      </c>
      <c r="T3" s="49" t="s">
        <v>90</v>
      </c>
      <c r="U3" s="50" t="s">
        <v>91</v>
      </c>
      <c r="V3" s="123" t="s">
        <v>80</v>
      </c>
      <c r="W3" s="123" t="s">
        <v>81</v>
      </c>
      <c r="X3" s="123" t="s">
        <v>82</v>
      </c>
      <c r="Y3" s="123" t="s">
        <v>83</v>
      </c>
      <c r="Z3" s="400" t="s">
        <v>84</v>
      </c>
      <c r="AA3" s="400" t="s">
        <v>85</v>
      </c>
      <c r="AB3" s="400" t="s">
        <v>86</v>
      </c>
      <c r="AC3" s="400" t="s">
        <v>87</v>
      </c>
      <c r="AD3" s="400" t="s">
        <v>88</v>
      </c>
      <c r="AE3" s="400" t="s">
        <v>89</v>
      </c>
      <c r="AF3" s="400" t="s">
        <v>987</v>
      </c>
      <c r="AG3" s="400" t="s">
        <v>90</v>
      </c>
      <c r="AH3" s="400" t="s">
        <v>90</v>
      </c>
      <c r="AI3" s="415" t="s">
        <v>883</v>
      </c>
    </row>
    <row r="4" spans="1:35" ht="108.4" customHeight="1" thickBot="1">
      <c r="A4" s="637" t="s">
        <v>63</v>
      </c>
      <c r="B4" s="351">
        <v>43466</v>
      </c>
      <c r="C4" s="352" t="s">
        <v>816</v>
      </c>
      <c r="D4" s="352" t="s">
        <v>817</v>
      </c>
      <c r="E4" s="352" t="s">
        <v>818</v>
      </c>
      <c r="F4" s="353" t="s">
        <v>819</v>
      </c>
      <c r="G4" s="352" t="s">
        <v>820</v>
      </c>
      <c r="H4" s="354">
        <v>43862</v>
      </c>
      <c r="I4" s="355">
        <v>43890</v>
      </c>
      <c r="J4" s="356" t="s">
        <v>821</v>
      </c>
      <c r="K4" s="355">
        <v>43880</v>
      </c>
      <c r="L4" s="356" t="s">
        <v>822</v>
      </c>
      <c r="M4" s="357">
        <v>1</v>
      </c>
      <c r="N4" s="358" t="s">
        <v>823</v>
      </c>
      <c r="O4" s="358" t="s">
        <v>823</v>
      </c>
      <c r="P4" s="359">
        <v>1</v>
      </c>
      <c r="Q4" s="359">
        <v>1</v>
      </c>
      <c r="R4" s="359">
        <f t="shared" ref="R4:S4" si="0">+P4</f>
        <v>1</v>
      </c>
      <c r="S4" s="359">
        <f t="shared" si="0"/>
        <v>1</v>
      </c>
      <c r="T4" s="646">
        <f>+(S4+S5)/2</f>
        <v>1</v>
      </c>
      <c r="U4" s="639">
        <f>+T4</f>
        <v>1</v>
      </c>
      <c r="V4" s="435"/>
      <c r="W4" s="139"/>
      <c r="X4" s="139"/>
      <c r="Y4" s="436"/>
      <c r="Z4" s="419" t="s">
        <v>902</v>
      </c>
      <c r="AA4" s="439"/>
      <c r="AB4" s="406">
        <v>0</v>
      </c>
      <c r="AC4" s="406">
        <v>0</v>
      </c>
      <c r="AD4" s="408">
        <f t="shared" ref="AD4:AE6" si="1">+AB4+P4</f>
        <v>1</v>
      </c>
      <c r="AE4" s="408">
        <f t="shared" si="1"/>
        <v>1</v>
      </c>
      <c r="AF4" s="614">
        <f>+AVERAGE(AB4:AB6)</f>
        <v>0.33333333333333331</v>
      </c>
      <c r="AG4" s="614">
        <f>+AVERAGE(AC4:AC6)</f>
        <v>0.33333333333333331</v>
      </c>
      <c r="AH4" s="614">
        <f>+AVERAGE(AD4:AD6)</f>
        <v>1</v>
      </c>
      <c r="AI4" s="614">
        <f>+AVERAGE(AE4:AE6)</f>
        <v>1</v>
      </c>
    </row>
    <row r="5" spans="1:35" ht="181.5" customHeight="1" thickBot="1">
      <c r="A5" s="553"/>
      <c r="B5" s="360" t="s">
        <v>387</v>
      </c>
      <c r="C5" s="361" t="s">
        <v>824</v>
      </c>
      <c r="D5" s="361" t="s">
        <v>825</v>
      </c>
      <c r="E5" s="361" t="s">
        <v>818</v>
      </c>
      <c r="F5" s="125" t="s">
        <v>826</v>
      </c>
      <c r="G5" s="361" t="s">
        <v>820</v>
      </c>
      <c r="H5" s="362">
        <v>43862</v>
      </c>
      <c r="I5" s="363">
        <v>43936</v>
      </c>
      <c r="J5" s="356" t="s">
        <v>827</v>
      </c>
      <c r="K5" s="356" t="s">
        <v>828</v>
      </c>
      <c r="L5" s="356" t="s">
        <v>829</v>
      </c>
      <c r="M5" s="357">
        <v>1</v>
      </c>
      <c r="N5" s="358" t="s">
        <v>830</v>
      </c>
      <c r="O5" s="358" t="s">
        <v>831</v>
      </c>
      <c r="P5" s="359">
        <v>1</v>
      </c>
      <c r="Q5" s="359">
        <v>1</v>
      </c>
      <c r="R5" s="359">
        <f t="shared" ref="R5:S5" si="2">+P5</f>
        <v>1</v>
      </c>
      <c r="S5" s="359">
        <f t="shared" si="2"/>
        <v>1</v>
      </c>
      <c r="T5" s="556"/>
      <c r="U5" s="619"/>
      <c r="V5" s="364" t="s">
        <v>832</v>
      </c>
      <c r="W5" s="365">
        <v>44015</v>
      </c>
      <c r="X5" s="364">
        <v>20207300105053</v>
      </c>
      <c r="Y5" s="437">
        <v>1</v>
      </c>
      <c r="Z5" s="419" t="s">
        <v>902</v>
      </c>
      <c r="AA5" s="439"/>
      <c r="AB5" s="406">
        <v>0</v>
      </c>
      <c r="AC5" s="406">
        <v>0</v>
      </c>
      <c r="AD5" s="408">
        <f t="shared" si="1"/>
        <v>1</v>
      </c>
      <c r="AE5" s="408">
        <f t="shared" si="1"/>
        <v>1</v>
      </c>
      <c r="AF5" s="615"/>
      <c r="AG5" s="615"/>
      <c r="AH5" s="615"/>
      <c r="AI5" s="615"/>
    </row>
    <row r="6" spans="1:35" ht="60" customHeight="1" thickBot="1">
      <c r="A6" s="554"/>
      <c r="B6" s="366">
        <v>43497</v>
      </c>
      <c r="C6" s="367" t="s">
        <v>833</v>
      </c>
      <c r="D6" s="368" t="s">
        <v>834</v>
      </c>
      <c r="E6" s="367" t="s">
        <v>818</v>
      </c>
      <c r="F6" s="369" t="s">
        <v>835</v>
      </c>
      <c r="G6" s="367" t="s">
        <v>820</v>
      </c>
      <c r="H6" s="370">
        <v>43937</v>
      </c>
      <c r="I6" s="371">
        <v>43982</v>
      </c>
      <c r="J6" s="372"/>
      <c r="K6" s="373"/>
      <c r="L6" s="374"/>
      <c r="M6" s="375">
        <v>1</v>
      </c>
      <c r="N6" s="376" t="s">
        <v>228</v>
      </c>
      <c r="O6" s="376" t="s">
        <v>228</v>
      </c>
      <c r="P6" s="440">
        <v>0</v>
      </c>
      <c r="Q6" s="440">
        <v>0</v>
      </c>
      <c r="R6" s="359">
        <f t="shared" ref="R6:S6" si="3">+P6</f>
        <v>0</v>
      </c>
      <c r="S6" s="359">
        <f t="shared" si="3"/>
        <v>0</v>
      </c>
      <c r="T6" s="557"/>
      <c r="U6" s="620"/>
      <c r="V6" s="239" t="s">
        <v>836</v>
      </c>
      <c r="W6" s="377">
        <v>43966</v>
      </c>
      <c r="X6" s="378" t="s">
        <v>837</v>
      </c>
      <c r="Y6" s="437">
        <v>1</v>
      </c>
      <c r="Z6" s="420" t="s">
        <v>903</v>
      </c>
      <c r="AA6" s="439"/>
      <c r="AB6" s="406">
        <v>1</v>
      </c>
      <c r="AC6" s="406">
        <v>1</v>
      </c>
      <c r="AD6" s="408">
        <f t="shared" si="1"/>
        <v>1</v>
      </c>
      <c r="AE6" s="408">
        <f t="shared" si="1"/>
        <v>1</v>
      </c>
      <c r="AF6" s="616"/>
      <c r="AG6" s="616"/>
      <c r="AH6" s="616"/>
      <c r="AI6" s="616"/>
    </row>
    <row r="7" spans="1:35" ht="171.75" customHeight="1" thickBot="1">
      <c r="A7" s="637" t="s">
        <v>838</v>
      </c>
      <c r="B7" s="351">
        <v>43467</v>
      </c>
      <c r="C7" s="352" t="s">
        <v>839</v>
      </c>
      <c r="D7" s="352" t="s">
        <v>840</v>
      </c>
      <c r="E7" s="352" t="s">
        <v>818</v>
      </c>
      <c r="F7" s="379" t="s">
        <v>841</v>
      </c>
      <c r="G7" s="352" t="s">
        <v>820</v>
      </c>
      <c r="H7" s="380">
        <v>43831</v>
      </c>
      <c r="I7" s="381">
        <v>44196</v>
      </c>
      <c r="J7" s="356" t="s">
        <v>842</v>
      </c>
      <c r="K7" s="356" t="s">
        <v>843</v>
      </c>
      <c r="L7" s="382" t="s">
        <v>844</v>
      </c>
      <c r="M7" s="375">
        <v>0.4</v>
      </c>
      <c r="N7" s="358" t="s">
        <v>845</v>
      </c>
      <c r="O7" s="358" t="s">
        <v>846</v>
      </c>
      <c r="P7" s="359">
        <v>1</v>
      </c>
      <c r="Q7" s="359">
        <v>1</v>
      </c>
      <c r="R7" s="359">
        <f t="shared" ref="R7:S7" si="4">+P7</f>
        <v>1</v>
      </c>
      <c r="S7" s="359">
        <f t="shared" si="4"/>
        <v>1</v>
      </c>
      <c r="T7" s="638">
        <f>+(S7+S9)/2</f>
        <v>1</v>
      </c>
      <c r="U7" s="639">
        <f>+T7</f>
        <v>1</v>
      </c>
      <c r="V7" s="383" t="s">
        <v>842</v>
      </c>
      <c r="W7" s="364" t="s">
        <v>843</v>
      </c>
      <c r="X7" s="364" t="s">
        <v>847</v>
      </c>
      <c r="Y7" s="438">
        <v>0.6</v>
      </c>
      <c r="Z7" s="358" t="s">
        <v>845</v>
      </c>
      <c r="AA7" s="439"/>
      <c r="AB7" s="406">
        <v>1</v>
      </c>
      <c r="AC7" s="406">
        <v>1</v>
      </c>
      <c r="AD7" s="406">
        <v>1</v>
      </c>
      <c r="AE7" s="406">
        <v>1</v>
      </c>
      <c r="AF7" s="558">
        <f>+AVERAGE(AB7:AB10)</f>
        <v>1</v>
      </c>
      <c r="AG7" s="558">
        <f>+AVERAGE(AC7:AC10)</f>
        <v>1</v>
      </c>
      <c r="AH7" s="558">
        <f>+AVERAGE(AD7:AD10)</f>
        <v>1</v>
      </c>
      <c r="AI7" s="558">
        <f>+AVERAGE(AE7:AE10)</f>
        <v>1</v>
      </c>
    </row>
    <row r="8" spans="1:35" ht="85.15" customHeight="1" thickBot="1">
      <c r="A8" s="553"/>
      <c r="B8" s="384">
        <v>43498</v>
      </c>
      <c r="C8" s="361" t="s">
        <v>848</v>
      </c>
      <c r="D8" s="361" t="s">
        <v>849</v>
      </c>
      <c r="E8" s="361" t="s">
        <v>850</v>
      </c>
      <c r="F8" s="125" t="s">
        <v>851</v>
      </c>
      <c r="G8" s="361" t="s">
        <v>820</v>
      </c>
      <c r="H8" s="362">
        <v>43983</v>
      </c>
      <c r="I8" s="363">
        <v>44074</v>
      </c>
      <c r="J8" s="382"/>
      <c r="K8" s="372"/>
      <c r="L8" s="372"/>
      <c r="M8" s="385"/>
      <c r="N8" s="376" t="s">
        <v>228</v>
      </c>
      <c r="O8" s="376" t="s">
        <v>228</v>
      </c>
      <c r="P8" s="440">
        <v>0</v>
      </c>
      <c r="Q8" s="440">
        <v>0</v>
      </c>
      <c r="R8" s="359">
        <f t="shared" ref="R8:S8" si="5">+P8</f>
        <v>0</v>
      </c>
      <c r="S8" s="359">
        <f t="shared" si="5"/>
        <v>0</v>
      </c>
      <c r="T8" s="556"/>
      <c r="U8" s="619"/>
      <c r="V8" s="239" t="s">
        <v>852</v>
      </c>
      <c r="W8" s="239" t="s">
        <v>853</v>
      </c>
      <c r="X8" s="386" t="s">
        <v>854</v>
      </c>
      <c r="Y8" s="438">
        <v>1</v>
      </c>
      <c r="Z8" s="418" t="s">
        <v>904</v>
      </c>
      <c r="AA8" s="439"/>
      <c r="AB8" s="406">
        <v>1</v>
      </c>
      <c r="AC8" s="406">
        <v>1</v>
      </c>
      <c r="AD8" s="408">
        <f>+AB8+P8</f>
        <v>1</v>
      </c>
      <c r="AE8" s="408">
        <f>+AC8+Q8</f>
        <v>1</v>
      </c>
      <c r="AF8" s="559"/>
      <c r="AG8" s="559"/>
      <c r="AH8" s="559"/>
      <c r="AI8" s="559"/>
    </row>
    <row r="9" spans="1:35" ht="191.65" thickBot="1">
      <c r="A9" s="553"/>
      <c r="B9" s="384">
        <v>43526</v>
      </c>
      <c r="C9" s="361" t="s">
        <v>855</v>
      </c>
      <c r="D9" s="361" t="s">
        <v>856</v>
      </c>
      <c r="E9" s="361" t="s">
        <v>857</v>
      </c>
      <c r="F9" s="125" t="s">
        <v>858</v>
      </c>
      <c r="G9" s="361" t="s">
        <v>820</v>
      </c>
      <c r="H9" s="362">
        <v>43922</v>
      </c>
      <c r="I9" s="363">
        <v>44104</v>
      </c>
      <c r="J9" s="382" t="s">
        <v>859</v>
      </c>
      <c r="K9" s="382" t="s">
        <v>860</v>
      </c>
      <c r="L9" s="387" t="s">
        <v>861</v>
      </c>
      <c r="M9" s="375">
        <v>1</v>
      </c>
      <c r="N9" s="388" t="s">
        <v>862</v>
      </c>
      <c r="O9" s="388" t="s">
        <v>862</v>
      </c>
      <c r="P9" s="389">
        <v>1</v>
      </c>
      <c r="Q9" s="389">
        <v>1</v>
      </c>
      <c r="R9" s="359">
        <f t="shared" ref="R9:S9" si="6">+P9</f>
        <v>1</v>
      </c>
      <c r="S9" s="359">
        <f t="shared" si="6"/>
        <v>1</v>
      </c>
      <c r="T9" s="556"/>
      <c r="U9" s="619"/>
      <c r="V9" s="239" t="s">
        <v>863</v>
      </c>
      <c r="W9" s="239" t="s">
        <v>864</v>
      </c>
      <c r="X9" s="390" t="s">
        <v>865</v>
      </c>
      <c r="Y9" s="438">
        <v>1</v>
      </c>
      <c r="Z9" s="420" t="s">
        <v>904</v>
      </c>
      <c r="AA9" s="439"/>
      <c r="AB9" s="406">
        <v>1</v>
      </c>
      <c r="AC9" s="406">
        <v>1</v>
      </c>
      <c r="AD9" s="406">
        <v>1</v>
      </c>
      <c r="AE9" s="406">
        <v>1</v>
      </c>
      <c r="AF9" s="559"/>
      <c r="AG9" s="559"/>
      <c r="AH9" s="559"/>
      <c r="AI9" s="559"/>
    </row>
    <row r="10" spans="1:35" ht="144" customHeight="1" thickBot="1">
      <c r="A10" s="554"/>
      <c r="B10" s="366">
        <v>43557</v>
      </c>
      <c r="C10" s="391" t="s">
        <v>866</v>
      </c>
      <c r="D10" s="368" t="s">
        <v>867</v>
      </c>
      <c r="E10" s="367" t="s">
        <v>868</v>
      </c>
      <c r="F10" s="369" t="s">
        <v>869</v>
      </c>
      <c r="G10" s="367" t="s">
        <v>820</v>
      </c>
      <c r="H10" s="370">
        <v>43983</v>
      </c>
      <c r="I10" s="371">
        <v>44104</v>
      </c>
      <c r="J10" s="372" t="s">
        <v>285</v>
      </c>
      <c r="K10" s="372"/>
      <c r="L10" s="392"/>
      <c r="M10" s="385"/>
      <c r="N10" s="376" t="s">
        <v>228</v>
      </c>
      <c r="O10" s="376" t="s">
        <v>228</v>
      </c>
      <c r="P10" s="440">
        <v>0</v>
      </c>
      <c r="Q10" s="440">
        <v>0</v>
      </c>
      <c r="R10" s="359">
        <f t="shared" ref="R10:S10" si="7">+P10</f>
        <v>0</v>
      </c>
      <c r="S10" s="359">
        <f t="shared" si="7"/>
        <v>0</v>
      </c>
      <c r="T10" s="557"/>
      <c r="U10" s="620"/>
      <c r="V10" s="364" t="s">
        <v>870</v>
      </c>
      <c r="W10" s="364" t="s">
        <v>871</v>
      </c>
      <c r="X10" s="393" t="s">
        <v>872</v>
      </c>
      <c r="Y10" s="438">
        <v>1</v>
      </c>
      <c r="Z10" s="420" t="s">
        <v>904</v>
      </c>
      <c r="AA10" s="439"/>
      <c r="AB10" s="406">
        <v>1</v>
      </c>
      <c r="AC10" s="406">
        <v>1</v>
      </c>
      <c r="AD10" s="408">
        <f>+AB10+P10</f>
        <v>1</v>
      </c>
      <c r="AE10" s="408">
        <f>+AC10+Q10</f>
        <v>1</v>
      </c>
      <c r="AF10" s="617"/>
      <c r="AG10" s="617"/>
      <c r="AH10" s="617"/>
      <c r="AI10" s="617"/>
    </row>
    <row r="11" spans="1:35" ht="87.4" customHeight="1" thickBot="1">
      <c r="A11" s="637" t="s">
        <v>66</v>
      </c>
      <c r="B11" s="353" t="s">
        <v>477</v>
      </c>
      <c r="C11" s="352" t="s">
        <v>873</v>
      </c>
      <c r="D11" s="352" t="s">
        <v>874</v>
      </c>
      <c r="E11" s="352" t="s">
        <v>868</v>
      </c>
      <c r="F11" s="379" t="s">
        <v>875</v>
      </c>
      <c r="G11" s="352" t="s">
        <v>820</v>
      </c>
      <c r="H11" s="380">
        <v>44105</v>
      </c>
      <c r="I11" s="381">
        <v>44134</v>
      </c>
      <c r="J11" s="355"/>
      <c r="K11" s="355"/>
      <c r="L11" s="355"/>
      <c r="M11" s="394"/>
      <c r="N11" s="376" t="s">
        <v>228</v>
      </c>
      <c r="O11" s="376" t="s">
        <v>228</v>
      </c>
      <c r="P11" s="440">
        <v>0</v>
      </c>
      <c r="Q11" s="440">
        <v>0</v>
      </c>
      <c r="R11" s="359">
        <f t="shared" ref="R11:S11" si="8">+P11</f>
        <v>0</v>
      </c>
      <c r="S11" s="359">
        <f t="shared" si="8"/>
        <v>0</v>
      </c>
      <c r="T11" s="640">
        <v>0</v>
      </c>
      <c r="U11" s="643">
        <v>0</v>
      </c>
      <c r="V11" s="139"/>
      <c r="W11" s="139"/>
      <c r="X11" s="139"/>
      <c r="Y11" s="436"/>
      <c r="Z11" s="420" t="s">
        <v>905</v>
      </c>
      <c r="AA11" s="486" t="s">
        <v>983</v>
      </c>
      <c r="AB11" s="406">
        <v>0</v>
      </c>
      <c r="AC11" s="406">
        <v>0</v>
      </c>
      <c r="AD11" s="408">
        <f>+AB11+P11</f>
        <v>0</v>
      </c>
      <c r="AE11" s="408">
        <f>+AC11+Q11</f>
        <v>0</v>
      </c>
      <c r="AF11" s="614">
        <f>+AVERAGE(AB11:AB13)</f>
        <v>0</v>
      </c>
      <c r="AG11" s="614">
        <f>+AVERAGE(AC11:AC13)</f>
        <v>0</v>
      </c>
      <c r="AH11" s="614">
        <f>+AVERAGE(AD11:AD13)</f>
        <v>0</v>
      </c>
      <c r="AI11" s="614">
        <f>+AVERAGE(AE11:AE13)</f>
        <v>0</v>
      </c>
    </row>
    <row r="12" spans="1:35" ht="50.25" customHeight="1" thickBot="1">
      <c r="A12" s="553"/>
      <c r="B12" s="360" t="s">
        <v>721</v>
      </c>
      <c r="C12" s="361" t="s">
        <v>876</v>
      </c>
      <c r="D12" s="361" t="s">
        <v>877</v>
      </c>
      <c r="E12" s="361" t="s">
        <v>878</v>
      </c>
      <c r="F12" s="361" t="s">
        <v>879</v>
      </c>
      <c r="G12" s="361" t="s">
        <v>820</v>
      </c>
      <c r="H12" s="362">
        <v>44136</v>
      </c>
      <c r="I12" s="363">
        <v>44150</v>
      </c>
      <c r="J12" s="355"/>
      <c r="K12" s="355"/>
      <c r="L12" s="355"/>
      <c r="M12" s="394"/>
      <c r="N12" s="376" t="s">
        <v>228</v>
      </c>
      <c r="O12" s="376" t="s">
        <v>228</v>
      </c>
      <c r="P12" s="440">
        <v>0</v>
      </c>
      <c r="Q12" s="440">
        <v>0</v>
      </c>
      <c r="R12" s="359">
        <f t="shared" ref="R12:S12" si="9">+P12</f>
        <v>0</v>
      </c>
      <c r="S12" s="359">
        <f t="shared" si="9"/>
        <v>0</v>
      </c>
      <c r="T12" s="641"/>
      <c r="U12" s="644"/>
      <c r="V12" s="139"/>
      <c r="W12" s="139"/>
      <c r="X12" s="139"/>
      <c r="Y12" s="436"/>
      <c r="Z12" s="420" t="s">
        <v>905</v>
      </c>
      <c r="AA12" s="486" t="s">
        <v>983</v>
      </c>
      <c r="AB12" s="406">
        <v>0</v>
      </c>
      <c r="AC12" s="406">
        <v>0</v>
      </c>
      <c r="AD12" s="408">
        <f t="shared" ref="AD12:AD13" si="10">+AB12+P12</f>
        <v>0</v>
      </c>
      <c r="AE12" s="408">
        <f t="shared" ref="AE12:AE13" si="11">+AC12+Q12</f>
        <v>0</v>
      </c>
      <c r="AF12" s="615"/>
      <c r="AG12" s="615"/>
      <c r="AH12" s="615"/>
      <c r="AI12" s="615"/>
    </row>
    <row r="13" spans="1:35" ht="87.4" customHeight="1" thickBot="1">
      <c r="A13" s="554"/>
      <c r="B13" s="391" t="s">
        <v>728</v>
      </c>
      <c r="C13" s="367" t="s">
        <v>880</v>
      </c>
      <c r="D13" s="395" t="s">
        <v>881</v>
      </c>
      <c r="E13" s="367" t="s">
        <v>878</v>
      </c>
      <c r="F13" s="367" t="s">
        <v>882</v>
      </c>
      <c r="G13" s="367" t="s">
        <v>820</v>
      </c>
      <c r="H13" s="370">
        <v>44151</v>
      </c>
      <c r="I13" s="371">
        <v>44165</v>
      </c>
      <c r="J13" s="355"/>
      <c r="K13" s="355"/>
      <c r="L13" s="355"/>
      <c r="M13" s="394"/>
      <c r="N13" s="376" t="s">
        <v>228</v>
      </c>
      <c r="O13" s="376" t="s">
        <v>228</v>
      </c>
      <c r="P13" s="440">
        <v>0</v>
      </c>
      <c r="Q13" s="440">
        <v>0</v>
      </c>
      <c r="R13" s="359">
        <f t="shared" ref="R13:S13" si="12">+P13</f>
        <v>0</v>
      </c>
      <c r="S13" s="359">
        <f t="shared" si="12"/>
        <v>0</v>
      </c>
      <c r="T13" s="642"/>
      <c r="U13" s="645"/>
      <c r="V13" s="139"/>
      <c r="W13" s="139"/>
      <c r="X13" s="139"/>
      <c r="Y13" s="436"/>
      <c r="Z13" s="420" t="s">
        <v>905</v>
      </c>
      <c r="AA13" s="486" t="s">
        <v>983</v>
      </c>
      <c r="AB13" s="406">
        <v>0</v>
      </c>
      <c r="AC13" s="406">
        <v>0</v>
      </c>
      <c r="AD13" s="408">
        <f t="shared" si="10"/>
        <v>0</v>
      </c>
      <c r="AE13" s="408">
        <f t="shared" si="11"/>
        <v>0</v>
      </c>
      <c r="AF13" s="616"/>
      <c r="AG13" s="616"/>
      <c r="AH13" s="616"/>
      <c r="AI13" s="616"/>
    </row>
    <row r="14" spans="1:35" ht="12.75" customHeight="1">
      <c r="A14" s="10"/>
      <c r="B14" s="10"/>
      <c r="C14" s="10"/>
      <c r="D14" s="10"/>
      <c r="E14" s="10"/>
      <c r="F14" s="10"/>
      <c r="G14" s="396"/>
      <c r="H14" s="10"/>
      <c r="I14" s="10"/>
      <c r="J14" s="10"/>
      <c r="K14" s="10"/>
      <c r="L14" s="10"/>
      <c r="M14" s="10"/>
      <c r="N14" s="10"/>
      <c r="O14" s="10"/>
      <c r="P14" s="10"/>
      <c r="Q14" s="10"/>
      <c r="R14" s="10"/>
      <c r="S14" s="10"/>
      <c r="T14" s="10"/>
      <c r="U14" s="10"/>
      <c r="V14" s="10"/>
      <c r="W14" s="10"/>
      <c r="X14" s="10"/>
      <c r="Y14" s="10"/>
      <c r="Z14" s="10"/>
      <c r="AA14" s="10"/>
      <c r="AB14" s="10"/>
    </row>
    <row r="15" spans="1:35" ht="12.75" customHeight="1">
      <c r="A15" s="10"/>
      <c r="B15" s="10"/>
      <c r="C15" s="10"/>
      <c r="D15" s="10"/>
      <c r="E15" s="10"/>
      <c r="F15" s="10"/>
      <c r="G15" s="396"/>
      <c r="H15" s="10"/>
      <c r="I15" s="10"/>
      <c r="J15" s="10"/>
      <c r="K15" s="10"/>
      <c r="L15" s="10"/>
      <c r="M15" s="10"/>
      <c r="N15" s="10"/>
      <c r="O15" s="10"/>
      <c r="P15" s="10"/>
      <c r="Q15" s="10"/>
      <c r="R15" s="10"/>
      <c r="S15" s="10"/>
      <c r="T15" s="10"/>
      <c r="U15" s="10"/>
      <c r="V15" s="10"/>
      <c r="W15" s="10"/>
      <c r="X15" s="10"/>
      <c r="Y15" s="10"/>
      <c r="Z15" s="10"/>
      <c r="AA15" s="10"/>
      <c r="AB15" s="10"/>
    </row>
    <row r="16" spans="1:35" ht="12.75" customHeight="1">
      <c r="A16" s="10"/>
      <c r="B16" s="10"/>
      <c r="C16" s="10"/>
      <c r="D16" s="10"/>
      <c r="E16" s="10"/>
      <c r="F16" s="10"/>
      <c r="G16" s="396"/>
      <c r="H16" s="10"/>
      <c r="I16" s="10"/>
      <c r="J16" s="10"/>
      <c r="K16" s="10"/>
      <c r="L16" s="10"/>
      <c r="M16" s="10"/>
      <c r="N16" s="10"/>
      <c r="O16" s="10"/>
      <c r="P16" s="10"/>
      <c r="Q16" s="10"/>
      <c r="R16" s="10"/>
      <c r="S16" s="10"/>
      <c r="T16" s="10"/>
      <c r="U16" s="10"/>
      <c r="V16" s="10"/>
      <c r="W16" s="10"/>
      <c r="X16" s="10"/>
      <c r="Y16" s="10"/>
      <c r="Z16" s="10"/>
      <c r="AA16" s="10"/>
      <c r="AB16" s="10"/>
    </row>
    <row r="17" spans="1:28" ht="54.75" customHeight="1">
      <c r="A17" s="10"/>
      <c r="B17" s="10"/>
      <c r="C17" s="10"/>
      <c r="D17" s="10"/>
      <c r="E17" s="10"/>
      <c r="F17" s="10"/>
      <c r="G17" s="396"/>
      <c r="H17" s="10"/>
      <c r="I17" s="10"/>
      <c r="J17" s="10"/>
      <c r="K17" s="10"/>
      <c r="L17" s="10"/>
      <c r="M17" s="10"/>
      <c r="N17" s="10"/>
      <c r="O17" s="10"/>
      <c r="P17" s="10"/>
      <c r="Q17" s="10"/>
      <c r="R17" s="10"/>
      <c r="S17" s="10"/>
      <c r="T17" s="10"/>
      <c r="U17" s="10"/>
      <c r="V17" s="10"/>
      <c r="W17" s="10"/>
      <c r="X17" s="10"/>
      <c r="Y17" s="10"/>
      <c r="Z17" s="10"/>
      <c r="AA17" s="10"/>
      <c r="AB17" s="10"/>
    </row>
    <row r="18" spans="1:28" ht="44.25" customHeight="1">
      <c r="A18" s="10"/>
      <c r="B18" s="10"/>
      <c r="C18" s="10"/>
      <c r="D18" s="10"/>
      <c r="E18" s="10"/>
      <c r="F18" s="10"/>
      <c r="G18" s="396"/>
      <c r="H18" s="10"/>
      <c r="I18" s="10"/>
      <c r="J18" s="10"/>
      <c r="K18" s="10"/>
      <c r="L18" s="10"/>
      <c r="M18" s="10"/>
      <c r="N18" s="10"/>
      <c r="O18" s="10"/>
      <c r="P18" s="10"/>
      <c r="Q18" s="10"/>
      <c r="R18" s="10"/>
      <c r="S18" s="10"/>
      <c r="T18" s="10"/>
      <c r="U18" s="10"/>
      <c r="V18" s="10"/>
      <c r="W18" s="10"/>
      <c r="X18" s="10"/>
      <c r="Y18" s="10"/>
      <c r="Z18" s="10"/>
      <c r="AA18" s="10"/>
      <c r="AB18" s="10"/>
    </row>
    <row r="19" spans="1:28" ht="28.5" customHeight="1">
      <c r="A19" s="10"/>
      <c r="B19" s="10"/>
      <c r="C19" s="10"/>
      <c r="D19" s="10"/>
      <c r="E19" s="10"/>
      <c r="F19" s="10"/>
      <c r="G19" s="396"/>
      <c r="H19" s="10"/>
      <c r="I19" s="10"/>
      <c r="J19" s="10"/>
      <c r="K19" s="10"/>
      <c r="L19" s="10"/>
      <c r="M19" s="10"/>
      <c r="N19" s="10"/>
      <c r="O19" s="10"/>
      <c r="P19" s="10"/>
      <c r="Q19" s="10"/>
      <c r="R19" s="10"/>
      <c r="S19" s="10"/>
      <c r="T19" s="10"/>
      <c r="U19" s="10"/>
      <c r="V19" s="10"/>
      <c r="W19" s="10"/>
      <c r="X19" s="10"/>
      <c r="Y19" s="10"/>
      <c r="Z19" s="10"/>
      <c r="AA19" s="10"/>
      <c r="AB19" s="10"/>
    </row>
    <row r="20" spans="1:28" ht="12.75" customHeight="1">
      <c r="A20" s="10"/>
      <c r="B20" s="10"/>
      <c r="C20" s="10"/>
      <c r="D20" s="10"/>
      <c r="E20" s="10"/>
      <c r="F20" s="10"/>
      <c r="G20" s="396"/>
      <c r="H20" s="10"/>
      <c r="I20" s="10"/>
      <c r="J20" s="10"/>
      <c r="K20" s="10"/>
      <c r="L20" s="10"/>
      <c r="M20" s="10"/>
      <c r="N20" s="10"/>
      <c r="O20" s="10"/>
      <c r="P20" s="10"/>
      <c r="Q20" s="10"/>
      <c r="R20" s="10"/>
      <c r="S20" s="10"/>
      <c r="T20" s="10"/>
      <c r="U20" s="10"/>
      <c r="V20" s="10"/>
      <c r="W20" s="10"/>
      <c r="X20" s="10"/>
      <c r="Y20" s="10"/>
      <c r="Z20" s="10"/>
      <c r="AA20" s="10"/>
      <c r="AB20" s="10"/>
    </row>
    <row r="21" spans="1:28" ht="12.75" customHeight="1">
      <c r="A21" s="10"/>
      <c r="B21" s="10"/>
      <c r="C21" s="10"/>
      <c r="D21" s="10"/>
      <c r="E21" s="10"/>
      <c r="F21" s="10"/>
      <c r="G21" s="396"/>
      <c r="H21" s="10"/>
      <c r="I21" s="10"/>
      <c r="J21" s="10"/>
      <c r="K21" s="10"/>
      <c r="L21" s="10"/>
      <c r="M21" s="10"/>
      <c r="N21" s="10"/>
      <c r="O21" s="10"/>
      <c r="P21" s="10"/>
      <c r="Q21" s="10"/>
      <c r="R21" s="10"/>
      <c r="S21" s="10"/>
      <c r="T21" s="10"/>
      <c r="U21" s="10"/>
      <c r="V21" s="10"/>
      <c r="W21" s="10"/>
      <c r="X21" s="10"/>
      <c r="Y21" s="10"/>
      <c r="Z21" s="10"/>
      <c r="AA21" s="10"/>
      <c r="AB21" s="10"/>
    </row>
    <row r="22" spans="1:28" ht="12.75" customHeight="1">
      <c r="A22" s="10"/>
      <c r="B22" s="10"/>
      <c r="C22" s="10"/>
      <c r="D22" s="10"/>
      <c r="E22" s="10"/>
      <c r="F22" s="10"/>
      <c r="G22" s="396"/>
      <c r="H22" s="10"/>
      <c r="I22" s="10"/>
      <c r="J22" s="10"/>
      <c r="K22" s="10"/>
      <c r="L22" s="10"/>
      <c r="M22" s="10"/>
      <c r="N22" s="10"/>
      <c r="O22" s="10"/>
      <c r="P22" s="10"/>
      <c r="Q22" s="10"/>
      <c r="R22" s="10"/>
      <c r="S22" s="10"/>
      <c r="T22" s="10"/>
      <c r="U22" s="10"/>
      <c r="V22" s="10"/>
      <c r="W22" s="10"/>
      <c r="X22" s="10"/>
      <c r="Y22" s="10"/>
      <c r="Z22" s="10"/>
      <c r="AA22" s="10"/>
      <c r="AB22" s="10"/>
    </row>
    <row r="23" spans="1:28" ht="12.75" customHeight="1">
      <c r="A23" s="10"/>
      <c r="B23" s="10"/>
      <c r="C23" s="10"/>
      <c r="D23" s="10"/>
      <c r="E23" s="10"/>
      <c r="F23" s="10"/>
      <c r="G23" s="396"/>
      <c r="H23" s="10"/>
      <c r="I23" s="10"/>
      <c r="J23" s="10"/>
      <c r="K23" s="10"/>
      <c r="L23" s="10"/>
      <c r="M23" s="10"/>
      <c r="N23" s="10"/>
      <c r="O23" s="10"/>
      <c r="P23" s="10"/>
      <c r="Q23" s="10"/>
      <c r="R23" s="10"/>
      <c r="S23" s="10"/>
      <c r="T23" s="10"/>
      <c r="U23" s="10"/>
      <c r="V23" s="10"/>
      <c r="W23" s="10"/>
      <c r="X23" s="10"/>
      <c r="Y23" s="10"/>
      <c r="Z23" s="10"/>
      <c r="AA23" s="10"/>
      <c r="AB23" s="10"/>
    </row>
    <row r="24" spans="1:28" ht="12.75" customHeight="1">
      <c r="A24" s="10"/>
      <c r="B24" s="10"/>
      <c r="C24" s="10"/>
      <c r="D24" s="10"/>
      <c r="E24" s="10"/>
      <c r="F24" s="10"/>
      <c r="G24" s="396"/>
      <c r="H24" s="10"/>
      <c r="I24" s="10"/>
      <c r="J24" s="10"/>
      <c r="K24" s="10"/>
      <c r="L24" s="10"/>
      <c r="M24" s="10"/>
      <c r="N24" s="10"/>
      <c r="O24" s="10"/>
      <c r="P24" s="10"/>
      <c r="Q24" s="10"/>
      <c r="R24" s="10"/>
      <c r="S24" s="10"/>
      <c r="T24" s="10"/>
      <c r="U24" s="10"/>
      <c r="V24" s="10"/>
      <c r="W24" s="10"/>
      <c r="X24" s="10"/>
      <c r="Y24" s="10"/>
      <c r="Z24" s="10"/>
      <c r="AA24" s="10"/>
      <c r="AB24" s="10"/>
    </row>
    <row r="25" spans="1:28" ht="12.75" customHeight="1">
      <c r="A25" s="10"/>
      <c r="B25" s="10"/>
      <c r="C25" s="10"/>
      <c r="D25" s="10"/>
      <c r="E25" s="10"/>
      <c r="F25" s="10"/>
      <c r="G25" s="396"/>
      <c r="H25" s="10"/>
      <c r="I25" s="10"/>
      <c r="J25" s="10"/>
      <c r="K25" s="10"/>
      <c r="L25" s="10"/>
      <c r="M25" s="10"/>
      <c r="N25" s="10"/>
      <c r="O25" s="10"/>
      <c r="P25" s="10"/>
      <c r="Q25" s="10"/>
      <c r="R25" s="10"/>
      <c r="S25" s="10"/>
      <c r="T25" s="10"/>
      <c r="U25" s="10"/>
      <c r="V25" s="10"/>
      <c r="W25" s="10"/>
      <c r="X25" s="10"/>
      <c r="Y25" s="10"/>
      <c r="Z25" s="10"/>
      <c r="AA25" s="10"/>
      <c r="AB25" s="10"/>
    </row>
    <row r="26" spans="1:28" ht="12.75" customHeight="1">
      <c r="A26" s="10"/>
      <c r="B26" s="10"/>
      <c r="C26" s="10"/>
      <c r="D26" s="10"/>
      <c r="E26" s="10"/>
      <c r="F26" s="10"/>
      <c r="G26" s="396"/>
      <c r="H26" s="10"/>
      <c r="I26" s="10"/>
      <c r="J26" s="10"/>
      <c r="K26" s="10"/>
      <c r="L26" s="10"/>
      <c r="M26" s="10"/>
      <c r="N26" s="10"/>
      <c r="O26" s="10"/>
      <c r="P26" s="10"/>
      <c r="Q26" s="10"/>
      <c r="R26" s="10"/>
      <c r="S26" s="10"/>
      <c r="T26" s="10"/>
      <c r="U26" s="10"/>
      <c r="V26" s="10"/>
      <c r="W26" s="10"/>
      <c r="X26" s="10"/>
      <c r="Y26" s="10"/>
      <c r="Z26" s="10"/>
      <c r="AA26" s="10"/>
      <c r="AB26" s="10"/>
    </row>
    <row r="27" spans="1:28" ht="12.75" customHeight="1">
      <c r="A27" s="10"/>
      <c r="B27" s="10"/>
      <c r="C27" s="10"/>
      <c r="D27" s="10"/>
      <c r="E27" s="10"/>
      <c r="F27" s="10"/>
      <c r="G27" s="396"/>
      <c r="H27" s="10"/>
      <c r="I27" s="10"/>
      <c r="J27" s="10"/>
      <c r="K27" s="10"/>
      <c r="L27" s="10"/>
      <c r="M27" s="10"/>
      <c r="N27" s="10"/>
      <c r="O27" s="10"/>
      <c r="P27" s="10"/>
      <c r="Q27" s="10"/>
      <c r="R27" s="10"/>
      <c r="S27" s="10"/>
      <c r="T27" s="10"/>
      <c r="U27" s="10"/>
      <c r="V27" s="10"/>
      <c r="W27" s="10"/>
      <c r="X27" s="10"/>
      <c r="Y27" s="10"/>
      <c r="Z27" s="10"/>
      <c r="AA27" s="10"/>
      <c r="AB27" s="10"/>
    </row>
    <row r="28" spans="1:28" ht="12.75" customHeight="1">
      <c r="A28" s="10"/>
      <c r="B28" s="10"/>
      <c r="C28" s="10"/>
      <c r="D28" s="10"/>
      <c r="E28" s="10"/>
      <c r="F28" s="10"/>
      <c r="G28" s="396"/>
      <c r="H28" s="10"/>
      <c r="I28" s="10"/>
      <c r="J28" s="10"/>
      <c r="K28" s="10"/>
      <c r="L28" s="10"/>
      <c r="M28" s="10"/>
      <c r="N28" s="10"/>
      <c r="O28" s="10"/>
      <c r="P28" s="10"/>
      <c r="Q28" s="10"/>
      <c r="R28" s="10"/>
      <c r="S28" s="10"/>
      <c r="T28" s="10"/>
      <c r="U28" s="10"/>
      <c r="V28" s="10"/>
      <c r="W28" s="10"/>
      <c r="X28" s="10"/>
      <c r="Y28" s="10"/>
      <c r="Z28" s="10"/>
      <c r="AA28" s="10"/>
      <c r="AB28" s="10"/>
    </row>
    <row r="29" spans="1:28" ht="12.75" customHeight="1">
      <c r="A29" s="10"/>
      <c r="B29" s="10"/>
      <c r="C29" s="10"/>
      <c r="D29" s="10"/>
      <c r="E29" s="10"/>
      <c r="F29" s="10"/>
      <c r="G29" s="396"/>
      <c r="H29" s="10"/>
      <c r="I29" s="10"/>
      <c r="J29" s="10"/>
      <c r="K29" s="10"/>
      <c r="L29" s="10"/>
      <c r="M29" s="10"/>
      <c r="N29" s="10"/>
      <c r="O29" s="10"/>
      <c r="P29" s="10"/>
      <c r="Q29" s="10"/>
      <c r="R29" s="10"/>
      <c r="S29" s="10"/>
      <c r="T29" s="10"/>
      <c r="U29" s="10"/>
      <c r="V29" s="10"/>
      <c r="W29" s="10"/>
      <c r="X29" s="10"/>
      <c r="Y29" s="10"/>
      <c r="Z29" s="10"/>
      <c r="AA29" s="10"/>
      <c r="AB29" s="10"/>
    </row>
    <row r="30" spans="1:28" ht="12.75" customHeight="1">
      <c r="A30" s="10"/>
      <c r="B30" s="10"/>
      <c r="C30" s="10"/>
      <c r="D30" s="10"/>
      <c r="E30" s="10"/>
      <c r="F30" s="10"/>
      <c r="G30" s="396"/>
      <c r="H30" s="10"/>
      <c r="I30" s="10"/>
      <c r="J30" s="10"/>
      <c r="K30" s="10"/>
      <c r="L30" s="10"/>
      <c r="M30" s="10"/>
      <c r="N30" s="10"/>
      <c r="O30" s="10"/>
      <c r="P30" s="10"/>
      <c r="Q30" s="10"/>
      <c r="R30" s="10"/>
      <c r="S30" s="10"/>
      <c r="T30" s="10"/>
      <c r="U30" s="10"/>
      <c r="V30" s="10"/>
      <c r="W30" s="10"/>
      <c r="X30" s="10"/>
      <c r="Y30" s="10"/>
      <c r="Z30" s="10"/>
      <c r="AA30" s="10"/>
      <c r="AB30" s="10"/>
    </row>
    <row r="31" spans="1:28" ht="12.75" customHeight="1">
      <c r="A31" s="10"/>
      <c r="B31" s="10"/>
      <c r="C31" s="10"/>
      <c r="D31" s="10"/>
      <c r="E31" s="10"/>
      <c r="F31" s="10"/>
      <c r="G31" s="396"/>
      <c r="H31" s="10"/>
      <c r="I31" s="10"/>
      <c r="J31" s="10"/>
      <c r="K31" s="10"/>
      <c r="L31" s="10"/>
      <c r="M31" s="10"/>
      <c r="N31" s="10"/>
      <c r="O31" s="10"/>
      <c r="P31" s="10"/>
      <c r="Q31" s="10"/>
      <c r="R31" s="10"/>
      <c r="S31" s="10"/>
      <c r="T31" s="10"/>
      <c r="U31" s="10"/>
      <c r="V31" s="10"/>
      <c r="W31" s="10"/>
      <c r="X31" s="10"/>
      <c r="Y31" s="10"/>
      <c r="Z31" s="10"/>
      <c r="AA31" s="10"/>
      <c r="AB31" s="10"/>
    </row>
    <row r="32" spans="1:28" ht="12.75" customHeight="1">
      <c r="A32" s="10"/>
      <c r="B32" s="10"/>
      <c r="C32" s="10"/>
      <c r="D32" s="10"/>
      <c r="E32" s="10"/>
      <c r="F32" s="10"/>
      <c r="G32" s="396"/>
      <c r="H32" s="10"/>
      <c r="I32" s="10"/>
      <c r="J32" s="10"/>
      <c r="K32" s="10"/>
      <c r="L32" s="10"/>
      <c r="M32" s="10"/>
      <c r="N32" s="10"/>
      <c r="O32" s="10"/>
      <c r="P32" s="10"/>
      <c r="Q32" s="10"/>
      <c r="R32" s="10"/>
      <c r="S32" s="10"/>
      <c r="T32" s="10"/>
      <c r="U32" s="10"/>
      <c r="V32" s="10"/>
      <c r="W32" s="10"/>
      <c r="X32" s="10"/>
      <c r="Y32" s="10"/>
      <c r="Z32" s="10"/>
      <c r="AA32" s="10"/>
      <c r="AB32" s="10"/>
    </row>
    <row r="33" spans="1:28" ht="12.75" customHeight="1">
      <c r="A33" s="10"/>
      <c r="B33" s="10"/>
      <c r="C33" s="10"/>
      <c r="D33" s="10"/>
      <c r="E33" s="10"/>
      <c r="F33" s="10"/>
      <c r="G33" s="396"/>
      <c r="H33" s="10"/>
      <c r="I33" s="10"/>
      <c r="J33" s="10"/>
      <c r="K33" s="10"/>
      <c r="L33" s="10"/>
      <c r="M33" s="10"/>
      <c r="N33" s="10"/>
      <c r="O33" s="10"/>
      <c r="P33" s="10"/>
      <c r="Q33" s="10"/>
      <c r="R33" s="10"/>
      <c r="S33" s="10"/>
      <c r="T33" s="10"/>
      <c r="U33" s="10"/>
      <c r="V33" s="10"/>
      <c r="W33" s="10"/>
      <c r="X33" s="10"/>
      <c r="Y33" s="10"/>
      <c r="Z33" s="10"/>
      <c r="AA33" s="10"/>
      <c r="AB33" s="10"/>
    </row>
    <row r="34" spans="1:28" ht="12.75" customHeight="1">
      <c r="A34" s="10"/>
      <c r="B34" s="10"/>
      <c r="C34" s="10"/>
      <c r="D34" s="10"/>
      <c r="E34" s="10"/>
      <c r="F34" s="10"/>
      <c r="G34" s="396"/>
      <c r="H34" s="10"/>
      <c r="I34" s="10"/>
      <c r="J34" s="10"/>
      <c r="K34" s="10"/>
      <c r="L34" s="10"/>
      <c r="M34" s="10"/>
      <c r="N34" s="10"/>
      <c r="O34" s="10"/>
      <c r="P34" s="10"/>
      <c r="Q34" s="10"/>
      <c r="R34" s="10"/>
      <c r="S34" s="10"/>
      <c r="T34" s="10"/>
      <c r="U34" s="10"/>
      <c r="V34" s="10"/>
      <c r="W34" s="10"/>
      <c r="X34" s="10"/>
      <c r="Y34" s="10"/>
      <c r="Z34" s="10"/>
      <c r="AA34" s="10"/>
      <c r="AB34" s="10"/>
    </row>
    <row r="35" spans="1:28" ht="12.75" customHeight="1">
      <c r="A35" s="10"/>
      <c r="B35" s="10"/>
      <c r="C35" s="10"/>
      <c r="D35" s="10"/>
      <c r="E35" s="10"/>
      <c r="F35" s="10"/>
      <c r="G35" s="396"/>
      <c r="H35" s="10"/>
      <c r="I35" s="10"/>
      <c r="J35" s="10"/>
      <c r="K35" s="10"/>
      <c r="L35" s="10"/>
      <c r="M35" s="10"/>
      <c r="N35" s="10"/>
      <c r="O35" s="10"/>
      <c r="P35" s="10"/>
      <c r="Q35" s="10"/>
      <c r="R35" s="10"/>
      <c r="S35" s="10"/>
      <c r="T35" s="10"/>
      <c r="U35" s="10"/>
      <c r="V35" s="10"/>
      <c r="W35" s="10"/>
      <c r="X35" s="10"/>
      <c r="Y35" s="10"/>
      <c r="Z35" s="10"/>
      <c r="AA35" s="10"/>
      <c r="AB35" s="10"/>
    </row>
    <row r="36" spans="1:28" ht="12.75" customHeight="1">
      <c r="A36" s="10"/>
      <c r="B36" s="10"/>
      <c r="C36" s="10"/>
      <c r="D36" s="10"/>
      <c r="E36" s="10"/>
      <c r="F36" s="10"/>
      <c r="G36" s="396"/>
      <c r="H36" s="10"/>
      <c r="I36" s="10"/>
      <c r="J36" s="10"/>
      <c r="K36" s="10"/>
      <c r="L36" s="10"/>
      <c r="M36" s="10"/>
      <c r="N36" s="10"/>
      <c r="O36" s="10"/>
      <c r="P36" s="10"/>
      <c r="Q36" s="10"/>
      <c r="R36" s="10"/>
      <c r="S36" s="10"/>
      <c r="T36" s="10"/>
      <c r="U36" s="10"/>
      <c r="V36" s="10"/>
      <c r="W36" s="10"/>
      <c r="X36" s="10"/>
      <c r="Y36" s="10"/>
      <c r="Z36" s="10"/>
      <c r="AA36" s="10"/>
      <c r="AB36" s="10"/>
    </row>
    <row r="37" spans="1:28" ht="12.75" customHeight="1">
      <c r="A37" s="10"/>
      <c r="B37" s="10"/>
      <c r="C37" s="10"/>
      <c r="D37" s="10"/>
      <c r="E37" s="10"/>
      <c r="F37" s="10"/>
      <c r="G37" s="396"/>
      <c r="H37" s="10"/>
      <c r="I37" s="10"/>
      <c r="J37" s="10"/>
      <c r="K37" s="10"/>
      <c r="L37" s="10"/>
      <c r="M37" s="10"/>
      <c r="N37" s="10"/>
      <c r="O37" s="10"/>
      <c r="P37" s="10"/>
      <c r="Q37" s="10"/>
      <c r="R37" s="10"/>
      <c r="S37" s="10"/>
      <c r="T37" s="10"/>
      <c r="U37" s="10"/>
      <c r="V37" s="10"/>
      <c r="W37" s="10"/>
      <c r="X37" s="10"/>
      <c r="Y37" s="10"/>
      <c r="Z37" s="10"/>
      <c r="AA37" s="10"/>
      <c r="AB37" s="10"/>
    </row>
    <row r="38" spans="1:28" ht="12.75" customHeight="1">
      <c r="A38" s="10"/>
      <c r="B38" s="10"/>
      <c r="C38" s="10"/>
      <c r="D38" s="10"/>
      <c r="E38" s="10"/>
      <c r="F38" s="10"/>
      <c r="G38" s="396"/>
      <c r="H38" s="10"/>
      <c r="I38" s="10"/>
      <c r="J38" s="10"/>
      <c r="K38" s="10"/>
      <c r="L38" s="10"/>
      <c r="M38" s="10"/>
      <c r="N38" s="10"/>
      <c r="O38" s="10"/>
      <c r="P38" s="10"/>
      <c r="Q38" s="10"/>
      <c r="R38" s="10"/>
      <c r="S38" s="10"/>
      <c r="T38" s="10"/>
      <c r="U38" s="10"/>
      <c r="V38" s="10"/>
      <c r="W38" s="10"/>
      <c r="X38" s="10"/>
      <c r="Y38" s="10"/>
      <c r="Z38" s="10"/>
      <c r="AA38" s="10"/>
      <c r="AB38" s="10"/>
    </row>
    <row r="39" spans="1:28" ht="12.75" customHeight="1">
      <c r="A39" s="10"/>
      <c r="B39" s="10"/>
      <c r="C39" s="10"/>
      <c r="D39" s="10"/>
      <c r="E39" s="10"/>
      <c r="F39" s="10"/>
      <c r="G39" s="396"/>
      <c r="H39" s="10"/>
      <c r="I39" s="10"/>
      <c r="J39" s="10"/>
      <c r="K39" s="10"/>
      <c r="L39" s="10"/>
      <c r="M39" s="10"/>
      <c r="N39" s="10"/>
      <c r="O39" s="10"/>
      <c r="P39" s="10"/>
      <c r="Q39" s="10"/>
      <c r="R39" s="10"/>
      <c r="S39" s="10"/>
      <c r="T39" s="10"/>
      <c r="U39" s="10"/>
      <c r="V39" s="10"/>
      <c r="W39" s="10"/>
      <c r="X39" s="10"/>
      <c r="Y39" s="10"/>
      <c r="Z39" s="10"/>
      <c r="AA39" s="10"/>
      <c r="AB39" s="10"/>
    </row>
    <row r="40" spans="1:28" ht="12.75" customHeight="1">
      <c r="A40" s="10"/>
      <c r="B40" s="10"/>
      <c r="C40" s="10"/>
      <c r="D40" s="10"/>
      <c r="E40" s="10"/>
      <c r="F40" s="10"/>
      <c r="G40" s="396"/>
      <c r="H40" s="10"/>
      <c r="I40" s="10"/>
      <c r="J40" s="10"/>
      <c r="K40" s="10"/>
      <c r="L40" s="10"/>
      <c r="M40" s="10"/>
      <c r="N40" s="10"/>
      <c r="O40" s="10"/>
      <c r="P40" s="10"/>
      <c r="Q40" s="10"/>
      <c r="R40" s="10"/>
      <c r="S40" s="10"/>
      <c r="T40" s="10"/>
      <c r="U40" s="10"/>
      <c r="V40" s="10"/>
      <c r="W40" s="10"/>
      <c r="X40" s="10"/>
      <c r="Y40" s="10"/>
      <c r="Z40" s="10"/>
      <c r="AA40" s="10"/>
      <c r="AB40" s="10"/>
    </row>
    <row r="41" spans="1:28" ht="12.75" customHeight="1">
      <c r="A41" s="10"/>
      <c r="B41" s="10"/>
      <c r="C41" s="10"/>
      <c r="D41" s="10"/>
      <c r="E41" s="10"/>
      <c r="F41" s="10"/>
      <c r="G41" s="396"/>
      <c r="H41" s="10"/>
      <c r="I41" s="10"/>
      <c r="J41" s="10"/>
      <c r="K41" s="10"/>
      <c r="L41" s="10"/>
      <c r="M41" s="10"/>
      <c r="N41" s="10"/>
      <c r="O41" s="10"/>
      <c r="P41" s="10"/>
      <c r="Q41" s="10"/>
      <c r="R41" s="10"/>
      <c r="S41" s="10"/>
      <c r="T41" s="10"/>
      <c r="U41" s="10"/>
      <c r="V41" s="10"/>
      <c r="W41" s="10"/>
      <c r="X41" s="10"/>
      <c r="Y41" s="10"/>
      <c r="Z41" s="10"/>
      <c r="AA41" s="10"/>
      <c r="AB41" s="10"/>
    </row>
    <row r="42" spans="1:28" ht="12.75" customHeight="1">
      <c r="A42" s="10"/>
      <c r="B42" s="10"/>
      <c r="C42" s="10"/>
      <c r="D42" s="10"/>
      <c r="E42" s="10"/>
      <c r="F42" s="10"/>
      <c r="G42" s="396"/>
      <c r="H42" s="10"/>
      <c r="I42" s="10"/>
      <c r="J42" s="10"/>
      <c r="K42" s="10"/>
      <c r="L42" s="10"/>
      <c r="M42" s="10"/>
      <c r="N42" s="10"/>
      <c r="O42" s="10"/>
      <c r="P42" s="10"/>
      <c r="Q42" s="10"/>
      <c r="R42" s="10"/>
      <c r="S42" s="10"/>
      <c r="T42" s="10"/>
      <c r="U42" s="10"/>
      <c r="V42" s="10"/>
      <c r="W42" s="10"/>
      <c r="X42" s="10"/>
      <c r="Y42" s="10"/>
      <c r="Z42" s="10"/>
      <c r="AA42" s="10"/>
      <c r="AB42" s="10"/>
    </row>
    <row r="43" spans="1:28" ht="12.75" customHeight="1">
      <c r="A43" s="10"/>
      <c r="B43" s="10"/>
      <c r="C43" s="10"/>
      <c r="D43" s="10"/>
      <c r="E43" s="10"/>
      <c r="F43" s="10"/>
      <c r="G43" s="396"/>
      <c r="H43" s="10"/>
      <c r="I43" s="10"/>
      <c r="J43" s="10"/>
      <c r="K43" s="10"/>
      <c r="L43" s="10"/>
      <c r="M43" s="10"/>
      <c r="N43" s="10"/>
      <c r="O43" s="10"/>
      <c r="P43" s="10"/>
      <c r="Q43" s="10"/>
      <c r="R43" s="10"/>
      <c r="S43" s="10"/>
      <c r="T43" s="10"/>
      <c r="U43" s="10"/>
      <c r="V43" s="10"/>
      <c r="W43" s="10"/>
      <c r="X43" s="10"/>
      <c r="Y43" s="10"/>
      <c r="Z43" s="10"/>
      <c r="AA43" s="10"/>
      <c r="AB43" s="10"/>
    </row>
    <row r="44" spans="1:28" ht="12.75" customHeight="1">
      <c r="A44" s="10"/>
      <c r="B44" s="10"/>
      <c r="C44" s="10"/>
      <c r="D44" s="10"/>
      <c r="E44" s="10"/>
      <c r="F44" s="10"/>
      <c r="G44" s="396"/>
      <c r="H44" s="10"/>
      <c r="I44" s="10"/>
      <c r="J44" s="10"/>
      <c r="K44" s="10"/>
      <c r="L44" s="10"/>
      <c r="M44" s="10"/>
      <c r="N44" s="10"/>
      <c r="O44" s="10"/>
      <c r="P44" s="10"/>
      <c r="Q44" s="10"/>
      <c r="R44" s="10"/>
      <c r="S44" s="10"/>
      <c r="T44" s="10"/>
      <c r="U44" s="10"/>
      <c r="V44" s="10"/>
      <c r="W44" s="10"/>
      <c r="X44" s="10"/>
      <c r="Y44" s="10"/>
      <c r="Z44" s="10"/>
      <c r="AA44" s="10"/>
      <c r="AB44" s="10"/>
    </row>
    <row r="45" spans="1:28" ht="12.75" customHeight="1">
      <c r="A45" s="10"/>
      <c r="B45" s="10"/>
      <c r="C45" s="10"/>
      <c r="D45" s="10"/>
      <c r="E45" s="10"/>
      <c r="F45" s="10"/>
      <c r="G45" s="396"/>
      <c r="H45" s="10"/>
      <c r="I45" s="10"/>
      <c r="J45" s="10"/>
      <c r="K45" s="10"/>
      <c r="L45" s="10"/>
      <c r="M45" s="10"/>
      <c r="N45" s="10"/>
      <c r="O45" s="10"/>
      <c r="P45" s="10"/>
      <c r="Q45" s="10"/>
      <c r="R45" s="10"/>
      <c r="S45" s="10"/>
      <c r="T45" s="10"/>
      <c r="U45" s="10"/>
      <c r="V45" s="10"/>
      <c r="W45" s="10"/>
      <c r="X45" s="10"/>
      <c r="Y45" s="10"/>
      <c r="Z45" s="10"/>
      <c r="AA45" s="10"/>
      <c r="AB45" s="10"/>
    </row>
    <row r="46" spans="1:28" ht="12.75" customHeight="1">
      <c r="A46" s="10"/>
      <c r="B46" s="10"/>
      <c r="C46" s="10"/>
      <c r="D46" s="10"/>
      <c r="E46" s="10"/>
      <c r="F46" s="10"/>
      <c r="G46" s="396"/>
      <c r="H46" s="10"/>
      <c r="I46" s="10"/>
      <c r="J46" s="10"/>
      <c r="K46" s="10"/>
      <c r="L46" s="10"/>
      <c r="M46" s="10"/>
      <c r="N46" s="10"/>
      <c r="O46" s="10"/>
      <c r="P46" s="10"/>
      <c r="Q46" s="10"/>
      <c r="R46" s="10"/>
      <c r="S46" s="10"/>
      <c r="T46" s="10"/>
      <c r="U46" s="10"/>
      <c r="V46" s="10"/>
      <c r="W46" s="10"/>
      <c r="X46" s="10"/>
      <c r="Y46" s="10"/>
      <c r="Z46" s="10"/>
      <c r="AA46" s="10"/>
      <c r="AB46" s="10"/>
    </row>
    <row r="47" spans="1:28" ht="12.75" customHeight="1">
      <c r="A47" s="10"/>
      <c r="B47" s="10"/>
      <c r="C47" s="10"/>
      <c r="D47" s="10"/>
      <c r="E47" s="10"/>
      <c r="F47" s="10"/>
      <c r="G47" s="396"/>
      <c r="H47" s="10"/>
      <c r="I47" s="10"/>
      <c r="J47" s="10"/>
      <c r="K47" s="10"/>
      <c r="L47" s="10"/>
      <c r="M47" s="10"/>
      <c r="N47" s="10"/>
      <c r="O47" s="10"/>
      <c r="P47" s="10"/>
      <c r="Q47" s="10"/>
      <c r="R47" s="10"/>
      <c r="S47" s="10"/>
      <c r="T47" s="10"/>
      <c r="U47" s="10"/>
      <c r="V47" s="10"/>
      <c r="W47" s="10"/>
      <c r="X47" s="10"/>
      <c r="Y47" s="10"/>
      <c r="Z47" s="10"/>
      <c r="AA47" s="10"/>
      <c r="AB47" s="10"/>
    </row>
    <row r="48" spans="1:28" ht="12.75" customHeight="1">
      <c r="A48" s="10"/>
      <c r="B48" s="10"/>
      <c r="C48" s="10"/>
      <c r="D48" s="10"/>
      <c r="E48" s="10"/>
      <c r="F48" s="10"/>
      <c r="G48" s="396"/>
      <c r="H48" s="10"/>
      <c r="I48" s="10"/>
      <c r="J48" s="10"/>
      <c r="K48" s="10"/>
      <c r="L48" s="10"/>
      <c r="M48" s="10"/>
      <c r="N48" s="10"/>
      <c r="O48" s="10"/>
      <c r="P48" s="10"/>
      <c r="Q48" s="10"/>
      <c r="R48" s="10"/>
      <c r="S48" s="10"/>
      <c r="T48" s="10"/>
      <c r="U48" s="10"/>
      <c r="V48" s="10"/>
      <c r="W48" s="10"/>
      <c r="X48" s="10"/>
      <c r="Y48" s="10"/>
      <c r="Z48" s="10"/>
      <c r="AA48" s="10"/>
      <c r="AB48" s="10"/>
    </row>
    <row r="49" spans="1:28" ht="12.75" customHeight="1">
      <c r="A49" s="10"/>
      <c r="B49" s="10"/>
      <c r="C49" s="10"/>
      <c r="D49" s="10"/>
      <c r="E49" s="10"/>
      <c r="F49" s="10"/>
      <c r="G49" s="396"/>
      <c r="H49" s="10"/>
      <c r="I49" s="10"/>
      <c r="J49" s="10"/>
      <c r="K49" s="10"/>
      <c r="L49" s="10"/>
      <c r="M49" s="10"/>
      <c r="N49" s="10"/>
      <c r="O49" s="10"/>
      <c r="P49" s="10"/>
      <c r="Q49" s="10"/>
      <c r="R49" s="10"/>
      <c r="S49" s="10"/>
      <c r="T49" s="10"/>
      <c r="U49" s="10"/>
      <c r="V49" s="10"/>
      <c r="W49" s="10"/>
      <c r="X49" s="10"/>
      <c r="Y49" s="10"/>
      <c r="Z49" s="10"/>
      <c r="AA49" s="10"/>
      <c r="AB49" s="10"/>
    </row>
    <row r="50" spans="1:28" ht="12.75" customHeight="1">
      <c r="A50" s="10"/>
      <c r="B50" s="10"/>
      <c r="C50" s="10"/>
      <c r="D50" s="10"/>
      <c r="E50" s="10"/>
      <c r="F50" s="10"/>
      <c r="G50" s="396"/>
      <c r="H50" s="10"/>
      <c r="I50" s="10"/>
      <c r="J50" s="10"/>
      <c r="K50" s="10"/>
      <c r="L50" s="10"/>
      <c r="M50" s="10"/>
      <c r="N50" s="10"/>
      <c r="O50" s="10"/>
      <c r="P50" s="10"/>
      <c r="Q50" s="10"/>
      <c r="R50" s="10"/>
      <c r="S50" s="10"/>
      <c r="T50" s="10"/>
      <c r="U50" s="10"/>
      <c r="V50" s="10"/>
      <c r="W50" s="10"/>
      <c r="X50" s="10"/>
      <c r="Y50" s="10"/>
      <c r="Z50" s="10"/>
      <c r="AA50" s="10"/>
      <c r="AB50" s="10"/>
    </row>
    <row r="51" spans="1:28" ht="12.75" customHeight="1">
      <c r="A51" s="10"/>
      <c r="B51" s="10"/>
      <c r="C51" s="10"/>
      <c r="D51" s="10"/>
      <c r="E51" s="10"/>
      <c r="F51" s="10"/>
      <c r="G51" s="396"/>
      <c r="H51" s="10"/>
      <c r="I51" s="10"/>
      <c r="J51" s="10"/>
      <c r="K51" s="10"/>
      <c r="L51" s="10"/>
      <c r="M51" s="10"/>
      <c r="N51" s="10"/>
      <c r="O51" s="10"/>
      <c r="P51" s="10"/>
      <c r="Q51" s="10"/>
      <c r="R51" s="10"/>
      <c r="S51" s="10"/>
      <c r="T51" s="10"/>
      <c r="U51" s="10"/>
      <c r="V51" s="10"/>
      <c r="W51" s="10"/>
      <c r="X51" s="10"/>
      <c r="Y51" s="10"/>
      <c r="Z51" s="10"/>
      <c r="AA51" s="10"/>
      <c r="AB51" s="10"/>
    </row>
    <row r="52" spans="1:28" ht="12.75" customHeight="1">
      <c r="A52" s="10"/>
      <c r="B52" s="10"/>
      <c r="C52" s="10"/>
      <c r="D52" s="10"/>
      <c r="E52" s="10"/>
      <c r="F52" s="10"/>
      <c r="G52" s="396"/>
      <c r="H52" s="10"/>
      <c r="I52" s="10"/>
      <c r="J52" s="10"/>
      <c r="K52" s="10"/>
      <c r="L52" s="10"/>
      <c r="M52" s="10"/>
      <c r="N52" s="10"/>
      <c r="O52" s="10"/>
      <c r="P52" s="10"/>
      <c r="Q52" s="10"/>
      <c r="R52" s="10"/>
      <c r="S52" s="10"/>
      <c r="T52" s="10"/>
      <c r="U52" s="10"/>
      <c r="V52" s="10"/>
      <c r="W52" s="10"/>
      <c r="X52" s="10"/>
      <c r="Y52" s="10"/>
      <c r="Z52" s="10"/>
      <c r="AA52" s="10"/>
      <c r="AB52" s="10"/>
    </row>
    <row r="53" spans="1:28" ht="12.75" customHeight="1">
      <c r="A53" s="10"/>
      <c r="B53" s="10"/>
      <c r="C53" s="10"/>
      <c r="D53" s="10"/>
      <c r="E53" s="10"/>
      <c r="F53" s="10"/>
      <c r="G53" s="396"/>
      <c r="H53" s="10"/>
      <c r="I53" s="10"/>
      <c r="J53" s="10"/>
      <c r="K53" s="10"/>
      <c r="L53" s="10"/>
      <c r="M53" s="10"/>
      <c r="N53" s="10"/>
      <c r="O53" s="10"/>
      <c r="P53" s="10"/>
      <c r="Q53" s="10"/>
      <c r="R53" s="10"/>
      <c r="S53" s="10"/>
      <c r="T53" s="10"/>
      <c r="U53" s="10"/>
      <c r="V53" s="10"/>
      <c r="W53" s="10"/>
      <c r="X53" s="10"/>
      <c r="Y53" s="10"/>
      <c r="Z53" s="10"/>
      <c r="AA53" s="10"/>
      <c r="AB53" s="10"/>
    </row>
    <row r="54" spans="1:28" ht="12.75" customHeight="1">
      <c r="A54" s="10"/>
      <c r="B54" s="10"/>
      <c r="C54" s="10"/>
      <c r="D54" s="10"/>
      <c r="E54" s="10"/>
      <c r="F54" s="10"/>
      <c r="G54" s="396"/>
      <c r="H54" s="10"/>
      <c r="I54" s="10"/>
      <c r="J54" s="10"/>
      <c r="K54" s="10"/>
      <c r="L54" s="10"/>
      <c r="M54" s="10"/>
      <c r="N54" s="10"/>
      <c r="O54" s="10"/>
      <c r="P54" s="10"/>
      <c r="Q54" s="10"/>
      <c r="R54" s="10"/>
      <c r="S54" s="10"/>
      <c r="T54" s="10"/>
      <c r="U54" s="10"/>
      <c r="V54" s="10"/>
      <c r="W54" s="10"/>
      <c r="X54" s="10"/>
      <c r="Y54" s="10"/>
      <c r="Z54" s="10"/>
      <c r="AA54" s="10"/>
      <c r="AB54" s="10"/>
    </row>
    <row r="55" spans="1:28" ht="12.75" customHeight="1">
      <c r="A55" s="10"/>
      <c r="B55" s="10"/>
      <c r="C55" s="10"/>
      <c r="D55" s="10"/>
      <c r="E55" s="10"/>
      <c r="F55" s="10"/>
      <c r="G55" s="396"/>
      <c r="H55" s="10"/>
      <c r="I55" s="10"/>
      <c r="J55" s="10"/>
      <c r="K55" s="10"/>
      <c r="L55" s="10"/>
      <c r="M55" s="10"/>
      <c r="N55" s="10"/>
      <c r="O55" s="10"/>
      <c r="P55" s="10"/>
      <c r="Q55" s="10"/>
      <c r="R55" s="10"/>
      <c r="S55" s="10"/>
      <c r="T55" s="10"/>
      <c r="U55" s="10"/>
      <c r="V55" s="10"/>
      <c r="W55" s="10"/>
      <c r="X55" s="10"/>
      <c r="Y55" s="10"/>
      <c r="Z55" s="10"/>
      <c r="AA55" s="10"/>
      <c r="AB55" s="10"/>
    </row>
    <row r="56" spans="1:28" ht="12.75" customHeight="1">
      <c r="A56" s="10"/>
      <c r="B56" s="10"/>
      <c r="C56" s="10"/>
      <c r="D56" s="10"/>
      <c r="E56" s="10"/>
      <c r="F56" s="10"/>
      <c r="G56" s="396"/>
      <c r="H56" s="10"/>
      <c r="I56" s="10"/>
      <c r="J56" s="10"/>
      <c r="K56" s="10"/>
      <c r="L56" s="10"/>
      <c r="M56" s="10"/>
      <c r="N56" s="10"/>
      <c r="O56" s="10"/>
      <c r="P56" s="10"/>
      <c r="Q56" s="10"/>
      <c r="R56" s="10"/>
      <c r="S56" s="10"/>
      <c r="T56" s="10"/>
      <c r="U56" s="10"/>
      <c r="V56" s="10"/>
      <c r="W56" s="10"/>
      <c r="X56" s="10"/>
      <c r="Y56" s="10"/>
      <c r="Z56" s="10"/>
      <c r="AA56" s="10"/>
      <c r="AB56" s="10"/>
    </row>
    <row r="57" spans="1:28" ht="12.75" customHeight="1">
      <c r="A57" s="10"/>
      <c r="B57" s="10"/>
      <c r="C57" s="10"/>
      <c r="D57" s="10"/>
      <c r="E57" s="10"/>
      <c r="F57" s="10"/>
      <c r="G57" s="396"/>
      <c r="H57" s="10"/>
      <c r="I57" s="10"/>
      <c r="J57" s="10"/>
      <c r="K57" s="10"/>
      <c r="L57" s="10"/>
      <c r="M57" s="10"/>
      <c r="N57" s="10"/>
      <c r="O57" s="10"/>
      <c r="P57" s="10"/>
      <c r="Q57" s="10"/>
      <c r="R57" s="10"/>
      <c r="S57" s="10"/>
      <c r="T57" s="10"/>
      <c r="U57" s="10"/>
      <c r="V57" s="10"/>
      <c r="W57" s="10"/>
      <c r="X57" s="10"/>
      <c r="Y57" s="10"/>
      <c r="Z57" s="10"/>
      <c r="AA57" s="10"/>
      <c r="AB57" s="10"/>
    </row>
    <row r="58" spans="1:28" ht="12.75" customHeight="1">
      <c r="A58" s="10"/>
      <c r="B58" s="10"/>
      <c r="C58" s="10"/>
      <c r="D58" s="10"/>
      <c r="E58" s="10"/>
      <c r="F58" s="10"/>
      <c r="G58" s="396"/>
      <c r="H58" s="10"/>
      <c r="I58" s="10"/>
      <c r="J58" s="10"/>
      <c r="K58" s="10"/>
      <c r="L58" s="10"/>
      <c r="M58" s="10"/>
      <c r="N58" s="10"/>
      <c r="O58" s="10"/>
      <c r="P58" s="10"/>
      <c r="Q58" s="10"/>
      <c r="R58" s="10"/>
      <c r="S58" s="10"/>
      <c r="T58" s="10"/>
      <c r="U58" s="10"/>
      <c r="V58" s="10"/>
      <c r="W58" s="10"/>
      <c r="X58" s="10"/>
      <c r="Y58" s="10"/>
      <c r="Z58" s="10"/>
      <c r="AA58" s="10"/>
      <c r="AB58" s="10"/>
    </row>
    <row r="59" spans="1:28" ht="12.75" customHeight="1">
      <c r="A59" s="10"/>
      <c r="B59" s="10"/>
      <c r="C59" s="10"/>
      <c r="D59" s="10"/>
      <c r="E59" s="10"/>
      <c r="F59" s="10"/>
      <c r="G59" s="396"/>
      <c r="H59" s="10"/>
      <c r="I59" s="10"/>
      <c r="J59" s="10"/>
      <c r="K59" s="10"/>
      <c r="L59" s="10"/>
      <c r="M59" s="10"/>
      <c r="N59" s="10"/>
      <c r="O59" s="10"/>
      <c r="P59" s="10"/>
      <c r="Q59" s="10"/>
      <c r="R59" s="10"/>
      <c r="S59" s="10"/>
      <c r="T59" s="10"/>
      <c r="U59" s="10"/>
      <c r="V59" s="10"/>
      <c r="W59" s="10"/>
      <c r="X59" s="10"/>
      <c r="Y59" s="10"/>
      <c r="Z59" s="10"/>
      <c r="AA59" s="10"/>
      <c r="AB59" s="10"/>
    </row>
    <row r="60" spans="1:28" ht="12.75" customHeight="1">
      <c r="A60" s="10"/>
      <c r="B60" s="10"/>
      <c r="C60" s="10"/>
      <c r="D60" s="10"/>
      <c r="E60" s="10"/>
      <c r="F60" s="10"/>
      <c r="G60" s="396"/>
      <c r="H60" s="10"/>
      <c r="I60" s="10"/>
      <c r="J60" s="10"/>
      <c r="K60" s="10"/>
      <c r="L60" s="10"/>
      <c r="M60" s="10"/>
      <c r="N60" s="10"/>
      <c r="O60" s="10"/>
      <c r="P60" s="10"/>
      <c r="Q60" s="10"/>
      <c r="R60" s="10"/>
      <c r="S60" s="10"/>
      <c r="T60" s="10"/>
      <c r="U60" s="10"/>
      <c r="V60" s="10"/>
      <c r="W60" s="10"/>
      <c r="X60" s="10"/>
      <c r="Y60" s="10"/>
      <c r="Z60" s="10"/>
      <c r="AA60" s="10"/>
      <c r="AB60" s="10"/>
    </row>
    <row r="61" spans="1:28" ht="12.75" customHeight="1">
      <c r="A61" s="10"/>
      <c r="B61" s="10"/>
      <c r="C61" s="10"/>
      <c r="D61" s="10"/>
      <c r="E61" s="10"/>
      <c r="F61" s="10"/>
      <c r="G61" s="396"/>
      <c r="H61" s="10"/>
      <c r="I61" s="10"/>
      <c r="J61" s="10"/>
      <c r="K61" s="10"/>
      <c r="L61" s="10"/>
      <c r="M61" s="10"/>
      <c r="N61" s="10"/>
      <c r="O61" s="10"/>
      <c r="P61" s="10"/>
      <c r="Q61" s="10"/>
      <c r="R61" s="10"/>
      <c r="S61" s="10"/>
      <c r="T61" s="10"/>
      <c r="U61" s="10"/>
      <c r="V61" s="10"/>
      <c r="W61" s="10"/>
      <c r="X61" s="10"/>
      <c r="Y61" s="10"/>
      <c r="Z61" s="10"/>
      <c r="AA61" s="10"/>
      <c r="AB61" s="10"/>
    </row>
    <row r="62" spans="1:28" ht="12.75" customHeight="1">
      <c r="A62" s="10"/>
      <c r="B62" s="10"/>
      <c r="C62" s="10"/>
      <c r="D62" s="10"/>
      <c r="E62" s="10"/>
      <c r="F62" s="10"/>
      <c r="G62" s="396"/>
      <c r="H62" s="10"/>
      <c r="I62" s="10"/>
      <c r="J62" s="10"/>
      <c r="K62" s="10"/>
      <c r="L62" s="10"/>
      <c r="M62" s="10"/>
      <c r="N62" s="10"/>
      <c r="O62" s="10"/>
      <c r="P62" s="10"/>
      <c r="Q62" s="10"/>
      <c r="R62" s="10"/>
      <c r="S62" s="10"/>
      <c r="T62" s="10"/>
      <c r="U62" s="10"/>
      <c r="V62" s="10"/>
      <c r="W62" s="10"/>
      <c r="X62" s="10"/>
      <c r="Y62" s="10"/>
      <c r="Z62" s="10"/>
      <c r="AA62" s="10"/>
      <c r="AB62" s="10"/>
    </row>
    <row r="63" spans="1:28" ht="12.75" customHeight="1">
      <c r="A63" s="10"/>
      <c r="B63" s="10"/>
      <c r="C63" s="10"/>
      <c r="D63" s="10"/>
      <c r="E63" s="10"/>
      <c r="F63" s="10"/>
      <c r="G63" s="396"/>
      <c r="H63" s="10"/>
      <c r="I63" s="10"/>
      <c r="J63" s="10"/>
      <c r="K63" s="10"/>
      <c r="L63" s="10"/>
      <c r="M63" s="10"/>
      <c r="N63" s="10"/>
      <c r="O63" s="10"/>
      <c r="P63" s="10"/>
      <c r="Q63" s="10"/>
      <c r="R63" s="10"/>
      <c r="S63" s="10"/>
      <c r="T63" s="10"/>
      <c r="U63" s="10"/>
      <c r="V63" s="10"/>
      <c r="W63" s="10"/>
      <c r="X63" s="10"/>
      <c r="Y63" s="10"/>
      <c r="Z63" s="10"/>
      <c r="AA63" s="10"/>
      <c r="AB63" s="10"/>
    </row>
    <row r="64" spans="1:28" ht="12.75" customHeight="1">
      <c r="A64" s="10"/>
      <c r="B64" s="10"/>
      <c r="C64" s="10"/>
      <c r="D64" s="10"/>
      <c r="E64" s="10"/>
      <c r="F64" s="10"/>
      <c r="G64" s="396"/>
      <c r="H64" s="10"/>
      <c r="I64" s="10"/>
      <c r="J64" s="10"/>
      <c r="K64" s="10"/>
      <c r="L64" s="10"/>
      <c r="M64" s="10"/>
      <c r="N64" s="10"/>
      <c r="O64" s="10"/>
      <c r="P64" s="10"/>
      <c r="Q64" s="10"/>
      <c r="R64" s="10"/>
      <c r="S64" s="10"/>
      <c r="T64" s="10"/>
      <c r="U64" s="10"/>
      <c r="V64" s="10"/>
      <c r="W64" s="10"/>
      <c r="X64" s="10"/>
      <c r="Y64" s="10"/>
      <c r="Z64" s="10"/>
      <c r="AA64" s="10"/>
      <c r="AB64" s="10"/>
    </row>
    <row r="65" spans="1:28" ht="12.75" customHeight="1">
      <c r="A65" s="10"/>
      <c r="B65" s="10"/>
      <c r="C65" s="10"/>
      <c r="D65" s="10"/>
      <c r="E65" s="10"/>
      <c r="F65" s="10"/>
      <c r="G65" s="396"/>
      <c r="H65" s="10"/>
      <c r="I65" s="10"/>
      <c r="J65" s="10"/>
      <c r="K65" s="10"/>
      <c r="L65" s="10"/>
      <c r="M65" s="10"/>
      <c r="N65" s="10"/>
      <c r="O65" s="10"/>
      <c r="P65" s="10"/>
      <c r="Q65" s="10"/>
      <c r="R65" s="10"/>
      <c r="S65" s="10"/>
      <c r="T65" s="10"/>
      <c r="U65" s="10"/>
      <c r="V65" s="10"/>
      <c r="W65" s="10"/>
      <c r="X65" s="10"/>
      <c r="Y65" s="10"/>
      <c r="Z65" s="10"/>
      <c r="AA65" s="10"/>
      <c r="AB65" s="10"/>
    </row>
    <row r="66" spans="1:28" ht="12.75" customHeight="1">
      <c r="A66" s="10"/>
      <c r="B66" s="10"/>
      <c r="C66" s="10"/>
      <c r="D66" s="10"/>
      <c r="E66" s="10"/>
      <c r="F66" s="10"/>
      <c r="G66" s="396"/>
      <c r="H66" s="10"/>
      <c r="I66" s="10"/>
      <c r="J66" s="10"/>
      <c r="K66" s="10"/>
      <c r="L66" s="10"/>
      <c r="M66" s="10"/>
      <c r="N66" s="10"/>
      <c r="O66" s="10"/>
      <c r="P66" s="10"/>
      <c r="Q66" s="10"/>
      <c r="R66" s="10"/>
      <c r="S66" s="10"/>
      <c r="T66" s="10"/>
      <c r="U66" s="10"/>
      <c r="V66" s="10"/>
      <c r="W66" s="10"/>
      <c r="X66" s="10"/>
      <c r="Y66" s="10"/>
      <c r="Z66" s="10"/>
      <c r="AA66" s="10"/>
      <c r="AB66" s="10"/>
    </row>
    <row r="67" spans="1:28" ht="12.75" customHeight="1">
      <c r="A67" s="10"/>
      <c r="B67" s="10"/>
      <c r="C67" s="10"/>
      <c r="D67" s="10"/>
      <c r="E67" s="10"/>
      <c r="F67" s="10"/>
      <c r="G67" s="396"/>
      <c r="H67" s="10"/>
      <c r="I67" s="10"/>
      <c r="J67" s="10"/>
      <c r="K67" s="10"/>
      <c r="L67" s="10"/>
      <c r="M67" s="10"/>
      <c r="N67" s="10"/>
      <c r="O67" s="10"/>
      <c r="P67" s="10"/>
      <c r="Q67" s="10"/>
      <c r="R67" s="10"/>
      <c r="S67" s="10"/>
      <c r="T67" s="10"/>
      <c r="U67" s="10"/>
      <c r="V67" s="10"/>
      <c r="W67" s="10"/>
      <c r="X67" s="10"/>
      <c r="Y67" s="10"/>
      <c r="Z67" s="10"/>
      <c r="AA67" s="10"/>
      <c r="AB67" s="10"/>
    </row>
    <row r="68" spans="1:28" ht="12.75" customHeight="1">
      <c r="A68" s="10"/>
      <c r="B68" s="10"/>
      <c r="C68" s="10"/>
      <c r="D68" s="10"/>
      <c r="E68" s="10"/>
      <c r="F68" s="10"/>
      <c r="G68" s="396"/>
      <c r="H68" s="10"/>
      <c r="I68" s="10"/>
      <c r="J68" s="10"/>
      <c r="K68" s="10"/>
      <c r="L68" s="10"/>
      <c r="M68" s="10"/>
      <c r="N68" s="10"/>
      <c r="O68" s="10"/>
      <c r="P68" s="10"/>
      <c r="Q68" s="10"/>
      <c r="R68" s="10"/>
      <c r="S68" s="10"/>
      <c r="T68" s="10"/>
      <c r="U68" s="10"/>
      <c r="V68" s="10"/>
      <c r="W68" s="10"/>
      <c r="X68" s="10"/>
      <c r="Y68" s="10"/>
      <c r="Z68" s="10"/>
      <c r="AA68" s="10"/>
      <c r="AB68" s="10"/>
    </row>
    <row r="69" spans="1:28" ht="12.75" customHeight="1">
      <c r="A69" s="10"/>
      <c r="B69" s="10"/>
      <c r="C69" s="10"/>
      <c r="D69" s="10"/>
      <c r="E69" s="10"/>
      <c r="F69" s="10"/>
      <c r="G69" s="396"/>
      <c r="H69" s="10"/>
      <c r="I69" s="10"/>
      <c r="J69" s="10"/>
      <c r="K69" s="10"/>
      <c r="L69" s="10"/>
      <c r="M69" s="10"/>
      <c r="N69" s="10"/>
      <c r="O69" s="10"/>
      <c r="P69" s="10"/>
      <c r="Q69" s="10"/>
      <c r="R69" s="10"/>
      <c r="S69" s="10"/>
      <c r="T69" s="10"/>
      <c r="U69" s="10"/>
      <c r="V69" s="10"/>
      <c r="W69" s="10"/>
      <c r="X69" s="10"/>
      <c r="Y69" s="10"/>
      <c r="Z69" s="10"/>
      <c r="AA69" s="10"/>
      <c r="AB69" s="10"/>
    </row>
    <row r="70" spans="1:28" ht="12.75" customHeight="1">
      <c r="A70" s="10"/>
      <c r="B70" s="10"/>
      <c r="C70" s="10"/>
      <c r="D70" s="10"/>
      <c r="E70" s="10"/>
      <c r="F70" s="10"/>
      <c r="G70" s="396"/>
      <c r="H70" s="10"/>
      <c r="I70" s="10"/>
      <c r="J70" s="10"/>
      <c r="K70" s="10"/>
      <c r="L70" s="10"/>
      <c r="M70" s="10"/>
      <c r="N70" s="10"/>
      <c r="O70" s="10"/>
      <c r="P70" s="10"/>
      <c r="Q70" s="10"/>
      <c r="R70" s="10"/>
      <c r="S70" s="10"/>
      <c r="T70" s="10"/>
      <c r="U70" s="10"/>
      <c r="V70" s="10"/>
      <c r="W70" s="10"/>
      <c r="X70" s="10"/>
      <c r="Y70" s="10"/>
      <c r="Z70" s="10"/>
      <c r="AA70" s="10"/>
      <c r="AB70" s="10"/>
    </row>
    <row r="71" spans="1:28" ht="12.75" customHeight="1">
      <c r="A71" s="10"/>
      <c r="B71" s="10"/>
      <c r="C71" s="10"/>
      <c r="D71" s="10"/>
      <c r="E71" s="10"/>
      <c r="F71" s="10"/>
      <c r="G71" s="396"/>
      <c r="H71" s="10"/>
      <c r="I71" s="10"/>
      <c r="J71" s="10"/>
      <c r="K71" s="10"/>
      <c r="L71" s="10"/>
      <c r="M71" s="10"/>
      <c r="N71" s="10"/>
      <c r="O71" s="10"/>
      <c r="P71" s="10"/>
      <c r="Q71" s="10"/>
      <c r="R71" s="10"/>
      <c r="S71" s="10"/>
      <c r="T71" s="10"/>
      <c r="U71" s="10"/>
      <c r="V71" s="10"/>
      <c r="W71" s="10"/>
      <c r="X71" s="10"/>
      <c r="Y71" s="10"/>
      <c r="Z71" s="10"/>
      <c r="AA71" s="10"/>
      <c r="AB71" s="10"/>
    </row>
    <row r="72" spans="1:28" ht="12.75" customHeight="1">
      <c r="A72" s="10"/>
      <c r="B72" s="10"/>
      <c r="C72" s="10"/>
      <c r="D72" s="10"/>
      <c r="E72" s="10"/>
      <c r="F72" s="10"/>
      <c r="G72" s="396"/>
      <c r="H72" s="10"/>
      <c r="I72" s="10"/>
      <c r="J72" s="10"/>
      <c r="K72" s="10"/>
      <c r="L72" s="10"/>
      <c r="M72" s="10"/>
      <c r="N72" s="10"/>
      <c r="O72" s="10"/>
      <c r="P72" s="10"/>
      <c r="Q72" s="10"/>
      <c r="R72" s="10"/>
      <c r="S72" s="10"/>
      <c r="T72" s="10"/>
      <c r="U72" s="10"/>
      <c r="V72" s="10"/>
      <c r="W72" s="10"/>
      <c r="X72" s="10"/>
      <c r="Y72" s="10"/>
      <c r="Z72" s="10"/>
      <c r="AA72" s="10"/>
      <c r="AB72" s="10"/>
    </row>
    <row r="73" spans="1:28" ht="12.75" customHeight="1">
      <c r="A73" s="10"/>
      <c r="B73" s="10"/>
      <c r="C73" s="10"/>
      <c r="D73" s="10"/>
      <c r="E73" s="10"/>
      <c r="F73" s="10"/>
      <c r="G73" s="396"/>
      <c r="H73" s="10"/>
      <c r="I73" s="10"/>
      <c r="J73" s="10"/>
      <c r="K73" s="10"/>
      <c r="L73" s="10"/>
      <c r="M73" s="10"/>
      <c r="N73" s="10"/>
      <c r="O73" s="10"/>
      <c r="P73" s="10"/>
      <c r="Q73" s="10"/>
      <c r="R73" s="10"/>
      <c r="S73" s="10"/>
      <c r="T73" s="10"/>
      <c r="U73" s="10"/>
      <c r="V73" s="10"/>
      <c r="W73" s="10"/>
      <c r="X73" s="10"/>
      <c r="Y73" s="10"/>
      <c r="Z73" s="10"/>
      <c r="AA73" s="10"/>
      <c r="AB73" s="10"/>
    </row>
    <row r="74" spans="1:28" ht="12.75" customHeight="1">
      <c r="A74" s="10"/>
      <c r="B74" s="10"/>
      <c r="C74" s="10"/>
      <c r="D74" s="10"/>
      <c r="E74" s="10"/>
      <c r="F74" s="10"/>
      <c r="G74" s="396"/>
      <c r="H74" s="10"/>
      <c r="I74" s="10"/>
      <c r="J74" s="10"/>
      <c r="K74" s="10"/>
      <c r="L74" s="10"/>
      <c r="M74" s="10"/>
      <c r="N74" s="10"/>
      <c r="O74" s="10"/>
      <c r="P74" s="10"/>
      <c r="Q74" s="10"/>
      <c r="R74" s="10"/>
      <c r="S74" s="10"/>
      <c r="T74" s="10"/>
      <c r="U74" s="10"/>
      <c r="V74" s="10"/>
      <c r="W74" s="10"/>
      <c r="X74" s="10"/>
      <c r="Y74" s="10"/>
      <c r="Z74" s="10"/>
      <c r="AA74" s="10"/>
      <c r="AB74" s="10"/>
    </row>
    <row r="75" spans="1:28" ht="12.75" customHeight="1">
      <c r="A75" s="10"/>
      <c r="B75" s="10"/>
      <c r="C75" s="10"/>
      <c r="D75" s="10"/>
      <c r="E75" s="10"/>
      <c r="F75" s="10"/>
      <c r="G75" s="396"/>
      <c r="H75" s="10"/>
      <c r="I75" s="10"/>
      <c r="J75" s="10"/>
      <c r="K75" s="10"/>
      <c r="L75" s="10"/>
      <c r="M75" s="10"/>
      <c r="N75" s="10"/>
      <c r="O75" s="10"/>
      <c r="P75" s="10"/>
      <c r="Q75" s="10"/>
      <c r="R75" s="10"/>
      <c r="S75" s="10"/>
      <c r="T75" s="10"/>
      <c r="U75" s="10"/>
      <c r="V75" s="10"/>
      <c r="W75" s="10"/>
      <c r="X75" s="10"/>
      <c r="Y75" s="10"/>
      <c r="Z75" s="10"/>
      <c r="AA75" s="10"/>
      <c r="AB75" s="10"/>
    </row>
    <row r="76" spans="1:28" ht="12.75" customHeight="1">
      <c r="A76" s="10"/>
      <c r="B76" s="10"/>
      <c r="C76" s="10"/>
      <c r="D76" s="10"/>
      <c r="E76" s="10"/>
      <c r="F76" s="10"/>
      <c r="G76" s="396"/>
      <c r="H76" s="10"/>
      <c r="I76" s="10"/>
      <c r="J76" s="10"/>
      <c r="K76" s="10"/>
      <c r="L76" s="10"/>
      <c r="M76" s="10"/>
      <c r="N76" s="10"/>
      <c r="O76" s="10"/>
      <c r="P76" s="10"/>
      <c r="Q76" s="10"/>
      <c r="R76" s="10"/>
      <c r="S76" s="10"/>
      <c r="T76" s="10"/>
      <c r="U76" s="10"/>
      <c r="V76" s="10"/>
      <c r="W76" s="10"/>
      <c r="X76" s="10"/>
      <c r="Y76" s="10"/>
      <c r="Z76" s="10"/>
      <c r="AA76" s="10"/>
      <c r="AB76" s="10"/>
    </row>
    <row r="77" spans="1:28" ht="12.75" customHeight="1">
      <c r="A77" s="10"/>
      <c r="B77" s="10"/>
      <c r="C77" s="10"/>
      <c r="D77" s="10"/>
      <c r="E77" s="10"/>
      <c r="F77" s="10"/>
      <c r="G77" s="396"/>
      <c r="H77" s="10"/>
      <c r="I77" s="10"/>
      <c r="J77" s="10"/>
      <c r="K77" s="10"/>
      <c r="L77" s="10"/>
      <c r="M77" s="10"/>
      <c r="N77" s="10"/>
      <c r="O77" s="10"/>
      <c r="P77" s="10"/>
      <c r="Q77" s="10"/>
      <c r="R77" s="10"/>
      <c r="S77" s="10"/>
      <c r="T77" s="10"/>
      <c r="U77" s="10"/>
      <c r="V77" s="10"/>
      <c r="W77" s="10"/>
      <c r="X77" s="10"/>
      <c r="Y77" s="10"/>
      <c r="Z77" s="10"/>
      <c r="AA77" s="10"/>
      <c r="AB77" s="10"/>
    </row>
    <row r="78" spans="1:28" ht="12.75" customHeight="1">
      <c r="A78" s="10"/>
      <c r="B78" s="10"/>
      <c r="C78" s="10"/>
      <c r="D78" s="10"/>
      <c r="E78" s="10"/>
      <c r="F78" s="10"/>
      <c r="G78" s="396"/>
      <c r="H78" s="10"/>
      <c r="I78" s="10"/>
      <c r="J78" s="10"/>
      <c r="K78" s="10"/>
      <c r="L78" s="10"/>
      <c r="M78" s="10"/>
      <c r="N78" s="10"/>
      <c r="O78" s="10"/>
      <c r="P78" s="10"/>
      <c r="Q78" s="10"/>
      <c r="R78" s="10"/>
      <c r="S78" s="10"/>
      <c r="T78" s="10"/>
      <c r="U78" s="10"/>
      <c r="V78" s="10"/>
      <c r="W78" s="10"/>
      <c r="X78" s="10"/>
      <c r="Y78" s="10"/>
      <c r="Z78" s="10"/>
      <c r="AA78" s="10"/>
      <c r="AB78" s="10"/>
    </row>
    <row r="79" spans="1:28" ht="12.75" customHeight="1">
      <c r="A79" s="10"/>
      <c r="B79" s="10"/>
      <c r="C79" s="10"/>
      <c r="D79" s="10"/>
      <c r="E79" s="10"/>
      <c r="F79" s="10"/>
      <c r="G79" s="396"/>
      <c r="H79" s="10"/>
      <c r="I79" s="10"/>
      <c r="J79" s="10"/>
      <c r="K79" s="10"/>
      <c r="L79" s="10"/>
      <c r="M79" s="10"/>
      <c r="N79" s="10"/>
      <c r="O79" s="10"/>
      <c r="P79" s="10"/>
      <c r="Q79" s="10"/>
      <c r="R79" s="10"/>
      <c r="S79" s="10"/>
      <c r="T79" s="10"/>
      <c r="U79" s="10"/>
      <c r="V79" s="10"/>
      <c r="W79" s="10"/>
      <c r="X79" s="10"/>
      <c r="Y79" s="10"/>
      <c r="Z79" s="10"/>
      <c r="AA79" s="10"/>
      <c r="AB79" s="10"/>
    </row>
    <row r="80" spans="1:28" ht="12.75" customHeight="1">
      <c r="A80" s="10"/>
      <c r="B80" s="10"/>
      <c r="C80" s="10"/>
      <c r="D80" s="10"/>
      <c r="E80" s="10"/>
      <c r="F80" s="10"/>
      <c r="G80" s="396"/>
      <c r="H80" s="10"/>
      <c r="I80" s="10"/>
      <c r="J80" s="10"/>
      <c r="K80" s="10"/>
      <c r="L80" s="10"/>
      <c r="M80" s="10"/>
      <c r="N80" s="10"/>
      <c r="O80" s="10"/>
      <c r="P80" s="10"/>
      <c r="Q80" s="10"/>
      <c r="R80" s="10"/>
      <c r="S80" s="10"/>
      <c r="T80" s="10"/>
      <c r="U80" s="10"/>
      <c r="V80" s="10"/>
      <c r="W80" s="10"/>
      <c r="X80" s="10"/>
      <c r="Y80" s="10"/>
      <c r="Z80" s="10"/>
      <c r="AA80" s="10"/>
      <c r="AB80" s="10"/>
    </row>
    <row r="81" spans="1:28" ht="12.75" customHeight="1">
      <c r="A81" s="10"/>
      <c r="B81" s="10"/>
      <c r="C81" s="10"/>
      <c r="D81" s="10"/>
      <c r="E81" s="10"/>
      <c r="F81" s="10"/>
      <c r="G81" s="396"/>
      <c r="H81" s="10"/>
      <c r="I81" s="10"/>
      <c r="J81" s="10"/>
      <c r="K81" s="10"/>
      <c r="L81" s="10"/>
      <c r="M81" s="10"/>
      <c r="N81" s="10"/>
      <c r="O81" s="10"/>
      <c r="P81" s="10"/>
      <c r="Q81" s="10"/>
      <c r="R81" s="10"/>
      <c r="S81" s="10"/>
      <c r="T81" s="10"/>
      <c r="U81" s="10"/>
      <c r="V81" s="10"/>
      <c r="W81" s="10"/>
      <c r="X81" s="10"/>
      <c r="Y81" s="10"/>
      <c r="Z81" s="10"/>
      <c r="AA81" s="10"/>
      <c r="AB81" s="10"/>
    </row>
    <row r="82" spans="1:28" ht="12.75" customHeight="1">
      <c r="A82" s="10"/>
      <c r="B82" s="10"/>
      <c r="C82" s="10"/>
      <c r="D82" s="10"/>
      <c r="E82" s="10"/>
      <c r="F82" s="10"/>
      <c r="G82" s="396"/>
      <c r="H82" s="10"/>
      <c r="I82" s="10"/>
      <c r="J82" s="10"/>
      <c r="K82" s="10"/>
      <c r="L82" s="10"/>
      <c r="M82" s="10"/>
      <c r="N82" s="10"/>
      <c r="O82" s="10"/>
      <c r="P82" s="10"/>
      <c r="Q82" s="10"/>
      <c r="R82" s="10"/>
      <c r="S82" s="10"/>
      <c r="T82" s="10"/>
      <c r="U82" s="10"/>
      <c r="V82" s="10"/>
      <c r="W82" s="10"/>
      <c r="X82" s="10"/>
      <c r="Y82" s="10"/>
      <c r="Z82" s="10"/>
      <c r="AA82" s="10"/>
      <c r="AB82" s="10"/>
    </row>
    <row r="83" spans="1:28" ht="12.75" customHeight="1">
      <c r="A83" s="10"/>
      <c r="B83" s="10"/>
      <c r="C83" s="10"/>
      <c r="D83" s="10"/>
      <c r="E83" s="10"/>
      <c r="F83" s="10"/>
      <c r="G83" s="396"/>
      <c r="H83" s="10"/>
      <c r="I83" s="10"/>
      <c r="J83" s="10"/>
      <c r="K83" s="10"/>
      <c r="L83" s="10"/>
      <c r="M83" s="10"/>
      <c r="N83" s="10"/>
      <c r="O83" s="10"/>
      <c r="P83" s="10"/>
      <c r="Q83" s="10"/>
      <c r="R83" s="10"/>
      <c r="S83" s="10"/>
      <c r="T83" s="10"/>
      <c r="U83" s="10"/>
      <c r="V83" s="10"/>
      <c r="W83" s="10"/>
      <c r="X83" s="10"/>
      <c r="Y83" s="10"/>
      <c r="Z83" s="10"/>
      <c r="AA83" s="10"/>
      <c r="AB83" s="10"/>
    </row>
    <row r="84" spans="1:28" ht="12.75" customHeight="1">
      <c r="A84" s="10"/>
      <c r="B84" s="10"/>
      <c r="C84" s="10"/>
      <c r="D84" s="10"/>
      <c r="E84" s="10"/>
      <c r="F84" s="10"/>
      <c r="G84" s="396"/>
      <c r="H84" s="10"/>
      <c r="I84" s="10"/>
      <c r="J84" s="10"/>
      <c r="K84" s="10"/>
      <c r="L84" s="10"/>
      <c r="M84" s="10"/>
      <c r="N84" s="10"/>
      <c r="O84" s="10"/>
      <c r="P84" s="10"/>
      <c r="Q84" s="10"/>
      <c r="R84" s="10"/>
      <c r="S84" s="10"/>
      <c r="T84" s="10"/>
      <c r="U84" s="10"/>
      <c r="V84" s="10"/>
      <c r="W84" s="10"/>
      <c r="X84" s="10"/>
      <c r="Y84" s="10"/>
      <c r="Z84" s="10"/>
      <c r="AA84" s="10"/>
      <c r="AB84" s="10"/>
    </row>
    <row r="85" spans="1:28" ht="12.75" customHeight="1">
      <c r="A85" s="10"/>
      <c r="B85" s="10"/>
      <c r="C85" s="10"/>
      <c r="D85" s="10"/>
      <c r="E85" s="10"/>
      <c r="F85" s="10"/>
      <c r="G85" s="396"/>
      <c r="H85" s="10"/>
      <c r="I85" s="10"/>
      <c r="J85" s="10"/>
      <c r="K85" s="10"/>
      <c r="L85" s="10"/>
      <c r="M85" s="10"/>
      <c r="N85" s="10"/>
      <c r="O85" s="10"/>
      <c r="P85" s="10"/>
      <c r="Q85" s="10"/>
      <c r="R85" s="10"/>
      <c r="S85" s="10"/>
      <c r="T85" s="10"/>
      <c r="U85" s="10"/>
      <c r="V85" s="10"/>
      <c r="W85" s="10"/>
      <c r="X85" s="10"/>
      <c r="Y85" s="10"/>
      <c r="Z85" s="10"/>
      <c r="AA85" s="10"/>
      <c r="AB85" s="10"/>
    </row>
    <row r="86" spans="1:28" ht="12.75" customHeight="1">
      <c r="A86" s="10"/>
      <c r="B86" s="10"/>
      <c r="C86" s="10"/>
      <c r="D86" s="10"/>
      <c r="E86" s="10"/>
      <c r="F86" s="10"/>
      <c r="G86" s="396"/>
      <c r="H86" s="10"/>
      <c r="I86" s="10"/>
      <c r="J86" s="10"/>
      <c r="K86" s="10"/>
      <c r="L86" s="10"/>
      <c r="M86" s="10"/>
      <c r="N86" s="10"/>
      <c r="O86" s="10"/>
      <c r="P86" s="10"/>
      <c r="Q86" s="10"/>
      <c r="R86" s="10"/>
      <c r="S86" s="10"/>
      <c r="T86" s="10"/>
      <c r="U86" s="10"/>
      <c r="V86" s="10"/>
      <c r="W86" s="10"/>
      <c r="X86" s="10"/>
      <c r="Y86" s="10"/>
      <c r="Z86" s="10"/>
      <c r="AA86" s="10"/>
      <c r="AB86" s="10"/>
    </row>
    <row r="87" spans="1:28" ht="12.75" customHeight="1">
      <c r="A87" s="10"/>
      <c r="B87" s="10"/>
      <c r="C87" s="10"/>
      <c r="D87" s="10"/>
      <c r="E87" s="10"/>
      <c r="F87" s="10"/>
      <c r="G87" s="396"/>
      <c r="H87" s="10"/>
      <c r="I87" s="10"/>
      <c r="J87" s="10"/>
      <c r="K87" s="10"/>
      <c r="L87" s="10"/>
      <c r="M87" s="10"/>
      <c r="N87" s="10"/>
      <c r="O87" s="10"/>
      <c r="P87" s="10"/>
      <c r="Q87" s="10"/>
      <c r="R87" s="10"/>
      <c r="S87" s="10"/>
      <c r="T87" s="10"/>
      <c r="U87" s="10"/>
      <c r="V87" s="10"/>
      <c r="W87" s="10"/>
      <c r="X87" s="10"/>
      <c r="Y87" s="10"/>
      <c r="Z87" s="10"/>
      <c r="AA87" s="10"/>
      <c r="AB87" s="10"/>
    </row>
    <row r="88" spans="1:28" ht="12.75" customHeight="1">
      <c r="A88" s="10"/>
      <c r="B88" s="10"/>
      <c r="C88" s="10"/>
      <c r="D88" s="10"/>
      <c r="E88" s="10"/>
      <c r="F88" s="10"/>
      <c r="G88" s="396"/>
      <c r="H88" s="10"/>
      <c r="I88" s="10"/>
      <c r="J88" s="10"/>
      <c r="K88" s="10"/>
      <c r="L88" s="10"/>
      <c r="M88" s="10"/>
      <c r="N88" s="10"/>
      <c r="O88" s="10"/>
      <c r="P88" s="10"/>
      <c r="Q88" s="10"/>
      <c r="R88" s="10"/>
      <c r="S88" s="10"/>
      <c r="T88" s="10"/>
      <c r="U88" s="10"/>
      <c r="V88" s="10"/>
      <c r="W88" s="10"/>
      <c r="X88" s="10"/>
      <c r="Y88" s="10"/>
      <c r="Z88" s="10"/>
      <c r="AA88" s="10"/>
      <c r="AB88" s="10"/>
    </row>
    <row r="89" spans="1:28" ht="12.75" customHeight="1">
      <c r="A89" s="10"/>
      <c r="B89" s="10"/>
      <c r="C89" s="10"/>
      <c r="D89" s="10"/>
      <c r="E89" s="10"/>
      <c r="F89" s="10"/>
      <c r="G89" s="396"/>
      <c r="H89" s="10"/>
      <c r="I89" s="10"/>
      <c r="J89" s="10"/>
      <c r="K89" s="10"/>
      <c r="L89" s="10"/>
      <c r="M89" s="10"/>
      <c r="N89" s="10"/>
      <c r="O89" s="10"/>
      <c r="P89" s="10"/>
      <c r="Q89" s="10"/>
      <c r="R89" s="10"/>
      <c r="S89" s="10"/>
      <c r="T89" s="10"/>
      <c r="U89" s="10"/>
      <c r="V89" s="10"/>
      <c r="W89" s="10"/>
      <c r="X89" s="10"/>
      <c r="Y89" s="10"/>
      <c r="Z89" s="10"/>
      <c r="AA89" s="10"/>
      <c r="AB89" s="10"/>
    </row>
    <row r="90" spans="1:28" ht="12.75" customHeight="1">
      <c r="A90" s="10"/>
      <c r="B90" s="10"/>
      <c r="C90" s="10"/>
      <c r="D90" s="10"/>
      <c r="E90" s="10"/>
      <c r="F90" s="10"/>
      <c r="G90" s="396"/>
      <c r="H90" s="10"/>
      <c r="I90" s="10"/>
      <c r="J90" s="10"/>
      <c r="K90" s="10"/>
      <c r="L90" s="10"/>
      <c r="M90" s="10"/>
      <c r="N90" s="10"/>
      <c r="O90" s="10"/>
      <c r="P90" s="10"/>
      <c r="Q90" s="10"/>
      <c r="R90" s="10"/>
      <c r="S90" s="10"/>
      <c r="T90" s="10"/>
      <c r="U90" s="10"/>
      <c r="V90" s="10"/>
      <c r="W90" s="10"/>
      <c r="X90" s="10"/>
      <c r="Y90" s="10"/>
      <c r="Z90" s="10"/>
      <c r="AA90" s="10"/>
      <c r="AB90" s="10"/>
    </row>
    <row r="91" spans="1:28" ht="12.75" customHeight="1">
      <c r="A91" s="10"/>
      <c r="B91" s="10"/>
      <c r="C91" s="10"/>
      <c r="D91" s="10"/>
      <c r="E91" s="10"/>
      <c r="F91" s="10"/>
      <c r="G91" s="396"/>
      <c r="H91" s="10"/>
      <c r="I91" s="10"/>
      <c r="J91" s="10"/>
      <c r="K91" s="10"/>
      <c r="L91" s="10"/>
      <c r="M91" s="10"/>
      <c r="N91" s="10"/>
      <c r="O91" s="10"/>
      <c r="P91" s="10"/>
      <c r="Q91" s="10"/>
      <c r="R91" s="10"/>
      <c r="S91" s="10"/>
      <c r="T91" s="10"/>
      <c r="U91" s="10"/>
      <c r="V91" s="10"/>
      <c r="W91" s="10"/>
      <c r="X91" s="10"/>
      <c r="Y91" s="10"/>
      <c r="Z91" s="10"/>
      <c r="AA91" s="10"/>
      <c r="AB91" s="10"/>
    </row>
    <row r="92" spans="1:28" ht="12.75" customHeight="1">
      <c r="A92" s="10"/>
      <c r="B92" s="10"/>
      <c r="C92" s="10"/>
      <c r="D92" s="10"/>
      <c r="E92" s="10"/>
      <c r="F92" s="10"/>
      <c r="G92" s="396"/>
      <c r="H92" s="10"/>
      <c r="I92" s="10"/>
      <c r="J92" s="10"/>
      <c r="K92" s="10"/>
      <c r="L92" s="10"/>
      <c r="M92" s="10"/>
      <c r="N92" s="10"/>
      <c r="O92" s="10"/>
      <c r="P92" s="10"/>
      <c r="Q92" s="10"/>
      <c r="R92" s="10"/>
      <c r="S92" s="10"/>
      <c r="T92" s="10"/>
      <c r="U92" s="10"/>
      <c r="V92" s="10"/>
      <c r="W92" s="10"/>
      <c r="X92" s="10"/>
      <c r="Y92" s="10"/>
      <c r="Z92" s="10"/>
      <c r="AA92" s="10"/>
      <c r="AB92" s="10"/>
    </row>
    <row r="93" spans="1:28" ht="12.75" customHeight="1">
      <c r="A93" s="10"/>
      <c r="B93" s="10"/>
      <c r="C93" s="10"/>
      <c r="D93" s="10"/>
      <c r="E93" s="10"/>
      <c r="F93" s="10"/>
      <c r="G93" s="396"/>
      <c r="H93" s="10"/>
      <c r="I93" s="10"/>
      <c r="J93" s="10"/>
      <c r="K93" s="10"/>
      <c r="L93" s="10"/>
      <c r="M93" s="10"/>
      <c r="N93" s="10"/>
      <c r="O93" s="10"/>
      <c r="P93" s="10"/>
      <c r="Q93" s="10"/>
      <c r="R93" s="10"/>
      <c r="S93" s="10"/>
      <c r="T93" s="10"/>
      <c r="U93" s="10"/>
      <c r="V93" s="10"/>
      <c r="W93" s="10"/>
      <c r="X93" s="10"/>
      <c r="Y93" s="10"/>
      <c r="Z93" s="10"/>
      <c r="AA93" s="10"/>
      <c r="AB93" s="10"/>
    </row>
    <row r="94" spans="1:28" ht="12.75" customHeight="1">
      <c r="A94" s="10"/>
      <c r="B94" s="10"/>
      <c r="C94" s="10"/>
      <c r="D94" s="10"/>
      <c r="E94" s="10"/>
      <c r="F94" s="10"/>
      <c r="G94" s="396"/>
      <c r="H94" s="10"/>
      <c r="I94" s="10"/>
      <c r="J94" s="10"/>
      <c r="K94" s="10"/>
      <c r="L94" s="10"/>
      <c r="M94" s="10"/>
      <c r="N94" s="10"/>
      <c r="O94" s="10"/>
      <c r="P94" s="10"/>
      <c r="Q94" s="10"/>
      <c r="R94" s="10"/>
      <c r="S94" s="10"/>
      <c r="T94" s="10"/>
      <c r="U94" s="10"/>
      <c r="V94" s="10"/>
      <c r="W94" s="10"/>
      <c r="X94" s="10"/>
      <c r="Y94" s="10"/>
      <c r="Z94" s="10"/>
      <c r="AA94" s="10"/>
      <c r="AB94" s="10"/>
    </row>
    <row r="95" spans="1:28" ht="12.75" customHeight="1">
      <c r="A95" s="10"/>
      <c r="B95" s="10"/>
      <c r="C95" s="10"/>
      <c r="D95" s="10"/>
      <c r="E95" s="10"/>
      <c r="F95" s="10"/>
      <c r="G95" s="396"/>
      <c r="H95" s="10"/>
      <c r="I95" s="10"/>
      <c r="J95" s="10"/>
      <c r="K95" s="10"/>
      <c r="L95" s="10"/>
      <c r="M95" s="10"/>
      <c r="N95" s="10"/>
      <c r="O95" s="10"/>
      <c r="P95" s="10"/>
      <c r="Q95" s="10"/>
      <c r="R95" s="10"/>
      <c r="S95" s="10"/>
      <c r="T95" s="10"/>
      <c r="U95" s="10"/>
      <c r="V95" s="10"/>
      <c r="W95" s="10"/>
      <c r="X95" s="10"/>
      <c r="Y95" s="10"/>
      <c r="Z95" s="10"/>
      <c r="AA95" s="10"/>
      <c r="AB95" s="10"/>
    </row>
    <row r="96" spans="1:28" ht="12.75" customHeight="1">
      <c r="A96" s="10"/>
      <c r="B96" s="10"/>
      <c r="C96" s="10"/>
      <c r="D96" s="10"/>
      <c r="E96" s="10"/>
      <c r="F96" s="10"/>
      <c r="G96" s="396"/>
      <c r="H96" s="10"/>
      <c r="I96" s="10"/>
      <c r="J96" s="10"/>
      <c r="K96" s="10"/>
      <c r="L96" s="10"/>
      <c r="M96" s="10"/>
      <c r="N96" s="10"/>
      <c r="O96" s="10"/>
      <c r="P96" s="10"/>
      <c r="Q96" s="10"/>
      <c r="R96" s="10"/>
      <c r="S96" s="10"/>
      <c r="T96" s="10"/>
      <c r="U96" s="10"/>
      <c r="V96" s="10"/>
      <c r="W96" s="10"/>
      <c r="X96" s="10"/>
      <c r="Y96" s="10"/>
      <c r="Z96" s="10"/>
      <c r="AA96" s="10"/>
      <c r="AB96" s="10"/>
    </row>
    <row r="97" spans="1:28" ht="12.75" customHeight="1">
      <c r="A97" s="10"/>
      <c r="B97" s="10"/>
      <c r="C97" s="10"/>
      <c r="D97" s="10"/>
      <c r="E97" s="10"/>
      <c r="F97" s="10"/>
      <c r="G97" s="396"/>
      <c r="H97" s="10"/>
      <c r="I97" s="10"/>
      <c r="J97" s="10"/>
      <c r="K97" s="10"/>
      <c r="L97" s="10"/>
      <c r="M97" s="10"/>
      <c r="N97" s="10"/>
      <c r="O97" s="10"/>
      <c r="P97" s="10"/>
      <c r="Q97" s="10"/>
      <c r="R97" s="10"/>
      <c r="S97" s="10"/>
      <c r="T97" s="10"/>
      <c r="U97" s="10"/>
      <c r="V97" s="10"/>
      <c r="W97" s="10"/>
      <c r="X97" s="10"/>
      <c r="Y97" s="10"/>
      <c r="Z97" s="10"/>
      <c r="AA97" s="10"/>
      <c r="AB97" s="10"/>
    </row>
    <row r="98" spans="1:28" ht="12.75" customHeight="1">
      <c r="A98" s="10"/>
      <c r="B98" s="10"/>
      <c r="C98" s="10"/>
      <c r="D98" s="10"/>
      <c r="E98" s="10"/>
      <c r="F98" s="10"/>
      <c r="G98" s="396"/>
      <c r="H98" s="10"/>
      <c r="I98" s="10"/>
      <c r="J98" s="10"/>
      <c r="K98" s="10"/>
      <c r="L98" s="10"/>
      <c r="M98" s="10"/>
      <c r="N98" s="10"/>
      <c r="O98" s="10"/>
      <c r="P98" s="10"/>
      <c r="Q98" s="10"/>
      <c r="R98" s="10"/>
      <c r="S98" s="10"/>
      <c r="T98" s="10"/>
      <c r="U98" s="10"/>
      <c r="V98" s="10"/>
      <c r="W98" s="10"/>
      <c r="X98" s="10"/>
      <c r="Y98" s="10"/>
      <c r="Z98" s="10"/>
      <c r="AA98" s="10"/>
      <c r="AB98" s="10"/>
    </row>
    <row r="99" spans="1:28" ht="12.75" customHeight="1">
      <c r="A99" s="10"/>
      <c r="B99" s="10"/>
      <c r="C99" s="10"/>
      <c r="D99" s="10"/>
      <c r="E99" s="10"/>
      <c r="F99" s="10"/>
      <c r="G99" s="396"/>
      <c r="H99" s="10"/>
      <c r="I99" s="10"/>
      <c r="J99" s="10"/>
      <c r="K99" s="10"/>
      <c r="L99" s="10"/>
      <c r="M99" s="10"/>
      <c r="N99" s="10"/>
      <c r="O99" s="10"/>
      <c r="P99" s="10"/>
      <c r="Q99" s="10"/>
      <c r="R99" s="10"/>
      <c r="S99" s="10"/>
      <c r="T99" s="10"/>
      <c r="U99" s="10"/>
      <c r="V99" s="10"/>
      <c r="W99" s="10"/>
      <c r="X99" s="10"/>
      <c r="Y99" s="10"/>
      <c r="Z99" s="10"/>
      <c r="AA99" s="10"/>
      <c r="AB99" s="10"/>
    </row>
    <row r="100" spans="1:28" ht="12.75" customHeight="1">
      <c r="A100" s="10"/>
      <c r="B100" s="10"/>
      <c r="C100" s="10"/>
      <c r="D100" s="10"/>
      <c r="E100" s="10"/>
      <c r="F100" s="10"/>
      <c r="G100" s="396"/>
      <c r="H100" s="10"/>
      <c r="I100" s="10"/>
      <c r="J100" s="10"/>
      <c r="K100" s="10"/>
      <c r="L100" s="10"/>
      <c r="M100" s="10"/>
      <c r="N100" s="10"/>
      <c r="O100" s="10"/>
      <c r="P100" s="10"/>
      <c r="Q100" s="10"/>
      <c r="R100" s="10"/>
      <c r="S100" s="10"/>
      <c r="T100" s="10"/>
      <c r="U100" s="10"/>
      <c r="V100" s="10"/>
      <c r="W100" s="10"/>
      <c r="X100" s="10"/>
      <c r="Y100" s="10"/>
      <c r="Z100" s="10"/>
      <c r="AA100" s="10"/>
      <c r="AB100" s="10"/>
    </row>
    <row r="101" spans="1:28" ht="12.75" customHeight="1">
      <c r="A101" s="10"/>
      <c r="B101" s="10"/>
      <c r="C101" s="10"/>
      <c r="D101" s="10"/>
      <c r="E101" s="10"/>
      <c r="F101" s="10"/>
      <c r="G101" s="396"/>
      <c r="H101" s="10"/>
      <c r="I101" s="10"/>
      <c r="J101" s="10"/>
      <c r="K101" s="10"/>
      <c r="L101" s="10"/>
      <c r="M101" s="10"/>
      <c r="N101" s="10"/>
      <c r="O101" s="10"/>
      <c r="P101" s="10"/>
      <c r="Q101" s="10"/>
      <c r="R101" s="10"/>
      <c r="S101" s="10"/>
      <c r="T101" s="10"/>
      <c r="U101" s="10"/>
      <c r="V101" s="10"/>
      <c r="W101" s="10"/>
      <c r="X101" s="10"/>
      <c r="Y101" s="10"/>
      <c r="Z101" s="10"/>
      <c r="AA101" s="10"/>
      <c r="AB101" s="10"/>
    </row>
    <row r="102" spans="1:28" ht="12.75" customHeight="1">
      <c r="A102" s="10"/>
      <c r="B102" s="10"/>
      <c r="C102" s="10"/>
      <c r="D102" s="10"/>
      <c r="E102" s="10"/>
      <c r="F102" s="10"/>
      <c r="G102" s="396"/>
      <c r="H102" s="10"/>
      <c r="I102" s="10"/>
      <c r="J102" s="10"/>
      <c r="K102" s="10"/>
      <c r="L102" s="10"/>
      <c r="M102" s="10"/>
      <c r="N102" s="10"/>
      <c r="O102" s="10"/>
      <c r="P102" s="10"/>
      <c r="Q102" s="10"/>
      <c r="R102" s="10"/>
      <c r="S102" s="10"/>
      <c r="T102" s="10"/>
      <c r="U102" s="10"/>
      <c r="V102" s="10"/>
      <c r="W102" s="10"/>
      <c r="X102" s="10"/>
      <c r="Y102" s="10"/>
      <c r="Z102" s="10"/>
      <c r="AA102" s="10"/>
      <c r="AB102" s="10"/>
    </row>
    <row r="103" spans="1:28" ht="12.75" customHeight="1">
      <c r="A103" s="10"/>
      <c r="B103" s="10"/>
      <c r="C103" s="10"/>
      <c r="D103" s="10"/>
      <c r="E103" s="10"/>
      <c r="F103" s="10"/>
      <c r="G103" s="396"/>
      <c r="H103" s="10"/>
      <c r="I103" s="10"/>
      <c r="J103" s="10"/>
      <c r="K103" s="10"/>
      <c r="L103" s="10"/>
      <c r="M103" s="10"/>
      <c r="N103" s="10"/>
      <c r="O103" s="10"/>
      <c r="P103" s="10"/>
      <c r="Q103" s="10"/>
      <c r="R103" s="10"/>
      <c r="S103" s="10"/>
      <c r="T103" s="10"/>
      <c r="U103" s="10"/>
      <c r="V103" s="10"/>
      <c r="W103" s="10"/>
      <c r="X103" s="10"/>
      <c r="Y103" s="10"/>
      <c r="Z103" s="10"/>
      <c r="AA103" s="10"/>
      <c r="AB103" s="10"/>
    </row>
    <row r="104" spans="1:28" ht="12.75" customHeight="1">
      <c r="A104" s="10"/>
      <c r="B104" s="10"/>
      <c r="C104" s="10"/>
      <c r="D104" s="10"/>
      <c r="E104" s="10"/>
      <c r="F104" s="10"/>
      <c r="G104" s="396"/>
      <c r="H104" s="10"/>
      <c r="I104" s="10"/>
      <c r="J104" s="10"/>
      <c r="K104" s="10"/>
      <c r="L104" s="10"/>
      <c r="M104" s="10"/>
      <c r="N104" s="10"/>
      <c r="O104" s="10"/>
      <c r="P104" s="10"/>
      <c r="Q104" s="10"/>
      <c r="R104" s="10"/>
      <c r="S104" s="10"/>
      <c r="T104" s="10"/>
      <c r="U104" s="10"/>
      <c r="V104" s="10"/>
      <c r="W104" s="10"/>
      <c r="X104" s="10"/>
      <c r="Y104" s="10"/>
      <c r="Z104" s="10"/>
      <c r="AA104" s="10"/>
      <c r="AB104" s="10"/>
    </row>
    <row r="105" spans="1:28" ht="12.75" customHeight="1">
      <c r="A105" s="10"/>
      <c r="B105" s="10"/>
      <c r="C105" s="10"/>
      <c r="D105" s="10"/>
      <c r="E105" s="10"/>
      <c r="F105" s="10"/>
      <c r="G105" s="396"/>
      <c r="H105" s="10"/>
      <c r="I105" s="10"/>
      <c r="J105" s="10"/>
      <c r="K105" s="10"/>
      <c r="L105" s="10"/>
      <c r="M105" s="10"/>
      <c r="N105" s="10"/>
      <c r="O105" s="10"/>
      <c r="P105" s="10"/>
      <c r="Q105" s="10"/>
      <c r="R105" s="10"/>
      <c r="S105" s="10"/>
      <c r="T105" s="10"/>
      <c r="U105" s="10"/>
      <c r="V105" s="10"/>
      <c r="W105" s="10"/>
      <c r="X105" s="10"/>
      <c r="Y105" s="10"/>
      <c r="Z105" s="10"/>
      <c r="AA105" s="10"/>
      <c r="AB105" s="10"/>
    </row>
    <row r="106" spans="1:28" ht="12.75" customHeight="1">
      <c r="A106" s="10"/>
      <c r="B106" s="10"/>
      <c r="C106" s="10"/>
      <c r="D106" s="10"/>
      <c r="E106" s="10"/>
      <c r="F106" s="10"/>
      <c r="G106" s="396"/>
      <c r="H106" s="10"/>
      <c r="I106" s="10"/>
      <c r="J106" s="10"/>
      <c r="K106" s="10"/>
      <c r="L106" s="10"/>
      <c r="M106" s="10"/>
      <c r="N106" s="10"/>
      <c r="O106" s="10"/>
      <c r="P106" s="10"/>
      <c r="Q106" s="10"/>
      <c r="R106" s="10"/>
      <c r="S106" s="10"/>
      <c r="T106" s="10"/>
      <c r="U106" s="10"/>
      <c r="V106" s="10"/>
      <c r="W106" s="10"/>
      <c r="X106" s="10"/>
      <c r="Y106" s="10"/>
      <c r="Z106" s="10"/>
      <c r="AA106" s="10"/>
      <c r="AB106" s="10"/>
    </row>
    <row r="107" spans="1:28" ht="12.75" customHeight="1">
      <c r="A107" s="10"/>
      <c r="B107" s="10"/>
      <c r="C107" s="10"/>
      <c r="D107" s="10"/>
      <c r="E107" s="10"/>
      <c r="F107" s="10"/>
      <c r="G107" s="396"/>
      <c r="H107" s="10"/>
      <c r="I107" s="10"/>
      <c r="J107" s="10"/>
      <c r="K107" s="10"/>
      <c r="L107" s="10"/>
      <c r="M107" s="10"/>
      <c r="N107" s="10"/>
      <c r="O107" s="10"/>
      <c r="P107" s="10"/>
      <c r="Q107" s="10"/>
      <c r="R107" s="10"/>
      <c r="S107" s="10"/>
      <c r="T107" s="10"/>
      <c r="U107" s="10"/>
      <c r="V107" s="10"/>
      <c r="W107" s="10"/>
      <c r="X107" s="10"/>
      <c r="Y107" s="10"/>
      <c r="Z107" s="10"/>
      <c r="AA107" s="10"/>
      <c r="AB107" s="10"/>
    </row>
    <row r="108" spans="1:28" ht="12.75" customHeight="1">
      <c r="A108" s="10"/>
      <c r="B108" s="10"/>
      <c r="C108" s="10"/>
      <c r="D108" s="10"/>
      <c r="E108" s="10"/>
      <c r="F108" s="10"/>
      <c r="G108" s="396"/>
      <c r="H108" s="10"/>
      <c r="I108" s="10"/>
      <c r="J108" s="10"/>
      <c r="K108" s="10"/>
      <c r="L108" s="10"/>
      <c r="M108" s="10"/>
      <c r="N108" s="10"/>
      <c r="O108" s="10"/>
      <c r="P108" s="10"/>
      <c r="Q108" s="10"/>
      <c r="R108" s="10"/>
      <c r="S108" s="10"/>
      <c r="T108" s="10"/>
      <c r="U108" s="10"/>
      <c r="V108" s="10"/>
      <c r="W108" s="10"/>
      <c r="X108" s="10"/>
      <c r="Y108" s="10"/>
      <c r="Z108" s="10"/>
      <c r="AA108" s="10"/>
      <c r="AB108" s="10"/>
    </row>
    <row r="109" spans="1:28" ht="12.75" customHeight="1">
      <c r="A109" s="10"/>
      <c r="B109" s="10"/>
      <c r="C109" s="10"/>
      <c r="D109" s="10"/>
      <c r="E109" s="10"/>
      <c r="F109" s="10"/>
      <c r="G109" s="396"/>
      <c r="H109" s="10"/>
      <c r="I109" s="10"/>
      <c r="J109" s="10"/>
      <c r="K109" s="10"/>
      <c r="L109" s="10"/>
      <c r="M109" s="10"/>
      <c r="N109" s="10"/>
      <c r="O109" s="10"/>
      <c r="P109" s="10"/>
      <c r="Q109" s="10"/>
      <c r="R109" s="10"/>
      <c r="S109" s="10"/>
      <c r="T109" s="10"/>
      <c r="U109" s="10"/>
      <c r="V109" s="10"/>
      <c r="W109" s="10"/>
      <c r="X109" s="10"/>
      <c r="Y109" s="10"/>
      <c r="Z109" s="10"/>
      <c r="AA109" s="10"/>
      <c r="AB109" s="10"/>
    </row>
    <row r="110" spans="1:28" ht="12.75" customHeight="1">
      <c r="A110" s="10"/>
      <c r="B110" s="10"/>
      <c r="C110" s="10"/>
      <c r="D110" s="10"/>
      <c r="E110" s="10"/>
      <c r="F110" s="10"/>
      <c r="G110" s="396"/>
      <c r="H110" s="10"/>
      <c r="I110" s="10"/>
      <c r="J110" s="10"/>
      <c r="K110" s="10"/>
      <c r="L110" s="10"/>
      <c r="M110" s="10"/>
      <c r="N110" s="10"/>
      <c r="O110" s="10"/>
      <c r="P110" s="10"/>
      <c r="Q110" s="10"/>
      <c r="R110" s="10"/>
      <c r="S110" s="10"/>
      <c r="T110" s="10"/>
      <c r="U110" s="10"/>
      <c r="V110" s="10"/>
      <c r="W110" s="10"/>
      <c r="X110" s="10"/>
      <c r="Y110" s="10"/>
      <c r="Z110" s="10"/>
      <c r="AA110" s="10"/>
      <c r="AB110" s="10"/>
    </row>
    <row r="111" spans="1:28" ht="12.75" customHeight="1">
      <c r="A111" s="10"/>
      <c r="B111" s="10"/>
      <c r="C111" s="10"/>
      <c r="D111" s="10"/>
      <c r="E111" s="10"/>
      <c r="F111" s="10"/>
      <c r="G111" s="396"/>
      <c r="H111" s="10"/>
      <c r="I111" s="10"/>
      <c r="J111" s="10"/>
      <c r="K111" s="10"/>
      <c r="L111" s="10"/>
      <c r="M111" s="10"/>
      <c r="N111" s="10"/>
      <c r="O111" s="10"/>
      <c r="P111" s="10"/>
      <c r="Q111" s="10"/>
      <c r="R111" s="10"/>
      <c r="S111" s="10"/>
      <c r="T111" s="10"/>
      <c r="U111" s="10"/>
      <c r="V111" s="10"/>
      <c r="W111" s="10"/>
      <c r="X111" s="10"/>
      <c r="Y111" s="10"/>
      <c r="Z111" s="10"/>
      <c r="AA111" s="10"/>
      <c r="AB111" s="10"/>
    </row>
    <row r="112" spans="1:28" ht="12.75" customHeight="1">
      <c r="A112" s="10"/>
      <c r="B112" s="10"/>
      <c r="C112" s="10"/>
      <c r="D112" s="10"/>
      <c r="E112" s="10"/>
      <c r="F112" s="10"/>
      <c r="G112" s="396"/>
      <c r="H112" s="10"/>
      <c r="I112" s="10"/>
      <c r="J112" s="10"/>
      <c r="K112" s="10"/>
      <c r="L112" s="10"/>
      <c r="M112" s="10"/>
      <c r="N112" s="10"/>
      <c r="O112" s="10"/>
      <c r="P112" s="10"/>
      <c r="Q112" s="10"/>
      <c r="R112" s="10"/>
      <c r="S112" s="10"/>
      <c r="T112" s="10"/>
      <c r="U112" s="10"/>
      <c r="V112" s="10"/>
      <c r="W112" s="10"/>
      <c r="X112" s="10"/>
      <c r="Y112" s="10"/>
      <c r="Z112" s="10"/>
      <c r="AA112" s="10"/>
      <c r="AB112" s="10"/>
    </row>
    <row r="113" spans="1:28" ht="12.75" customHeight="1">
      <c r="A113" s="10"/>
      <c r="B113" s="10"/>
      <c r="C113" s="10"/>
      <c r="D113" s="10"/>
      <c r="E113" s="10"/>
      <c r="F113" s="10"/>
      <c r="G113" s="396"/>
      <c r="H113" s="10"/>
      <c r="I113" s="10"/>
      <c r="J113" s="10"/>
      <c r="K113" s="10"/>
      <c r="L113" s="10"/>
      <c r="M113" s="10"/>
      <c r="N113" s="10"/>
      <c r="O113" s="10"/>
      <c r="P113" s="10"/>
      <c r="Q113" s="10"/>
      <c r="R113" s="10"/>
      <c r="S113" s="10"/>
      <c r="T113" s="10"/>
      <c r="U113" s="10"/>
      <c r="V113" s="10"/>
      <c r="W113" s="10"/>
      <c r="X113" s="10"/>
      <c r="Y113" s="10"/>
      <c r="Z113" s="10"/>
      <c r="AA113" s="10"/>
      <c r="AB113" s="10"/>
    </row>
    <row r="114" spans="1:28" ht="12.75" customHeight="1">
      <c r="A114" s="10"/>
      <c r="B114" s="10"/>
      <c r="C114" s="10"/>
      <c r="D114" s="10"/>
      <c r="E114" s="10"/>
      <c r="F114" s="10"/>
      <c r="G114" s="396"/>
      <c r="H114" s="10"/>
      <c r="I114" s="10"/>
      <c r="J114" s="10"/>
      <c r="K114" s="10"/>
      <c r="L114" s="10"/>
      <c r="M114" s="10"/>
      <c r="N114" s="10"/>
      <c r="O114" s="10"/>
      <c r="P114" s="10"/>
      <c r="Q114" s="10"/>
      <c r="R114" s="10"/>
      <c r="S114" s="10"/>
      <c r="T114" s="10"/>
      <c r="U114" s="10"/>
      <c r="V114" s="10"/>
      <c r="W114" s="10"/>
      <c r="X114" s="10"/>
      <c r="Y114" s="10"/>
      <c r="Z114" s="10"/>
      <c r="AA114" s="10"/>
      <c r="AB114" s="10"/>
    </row>
    <row r="115" spans="1:28" ht="12.75" customHeight="1">
      <c r="A115" s="10"/>
      <c r="B115" s="10"/>
      <c r="C115" s="10"/>
      <c r="D115" s="10"/>
      <c r="E115" s="10"/>
      <c r="F115" s="10"/>
      <c r="G115" s="396"/>
      <c r="H115" s="10"/>
      <c r="I115" s="10"/>
      <c r="J115" s="10"/>
      <c r="K115" s="10"/>
      <c r="L115" s="10"/>
      <c r="M115" s="10"/>
      <c r="N115" s="10"/>
      <c r="O115" s="10"/>
      <c r="P115" s="10"/>
      <c r="Q115" s="10"/>
      <c r="R115" s="10"/>
      <c r="S115" s="10"/>
      <c r="T115" s="10"/>
      <c r="U115" s="10"/>
      <c r="V115" s="10"/>
      <c r="W115" s="10"/>
      <c r="X115" s="10"/>
      <c r="Y115" s="10"/>
      <c r="Z115" s="10"/>
      <c r="AA115" s="10"/>
      <c r="AB115" s="10"/>
    </row>
    <row r="116" spans="1:28" ht="12.75" customHeight="1">
      <c r="A116" s="10"/>
      <c r="B116" s="10"/>
      <c r="C116" s="10"/>
      <c r="D116" s="10"/>
      <c r="E116" s="10"/>
      <c r="F116" s="10"/>
      <c r="G116" s="396"/>
      <c r="H116" s="10"/>
      <c r="I116" s="10"/>
      <c r="J116" s="10"/>
      <c r="K116" s="10"/>
      <c r="L116" s="10"/>
      <c r="M116" s="10"/>
      <c r="N116" s="10"/>
      <c r="O116" s="10"/>
      <c r="P116" s="10"/>
      <c r="Q116" s="10"/>
      <c r="R116" s="10"/>
      <c r="S116" s="10"/>
      <c r="T116" s="10"/>
      <c r="U116" s="10"/>
      <c r="V116" s="10"/>
      <c r="W116" s="10"/>
      <c r="X116" s="10"/>
      <c r="Y116" s="10"/>
      <c r="Z116" s="10"/>
      <c r="AA116" s="10"/>
      <c r="AB116" s="10"/>
    </row>
    <row r="117" spans="1:28" ht="12.75" customHeight="1">
      <c r="A117" s="10"/>
      <c r="B117" s="10"/>
      <c r="C117" s="10"/>
      <c r="D117" s="10"/>
      <c r="E117" s="10"/>
      <c r="F117" s="10"/>
      <c r="G117" s="396"/>
      <c r="H117" s="10"/>
      <c r="I117" s="10"/>
      <c r="J117" s="10"/>
      <c r="K117" s="10"/>
      <c r="L117" s="10"/>
      <c r="M117" s="10"/>
      <c r="N117" s="10"/>
      <c r="O117" s="10"/>
      <c r="P117" s="10"/>
      <c r="Q117" s="10"/>
      <c r="R117" s="10"/>
      <c r="S117" s="10"/>
      <c r="T117" s="10"/>
      <c r="U117" s="10"/>
      <c r="V117" s="10"/>
      <c r="W117" s="10"/>
      <c r="X117" s="10"/>
      <c r="Y117" s="10"/>
      <c r="Z117" s="10"/>
      <c r="AA117" s="10"/>
      <c r="AB117" s="10"/>
    </row>
    <row r="118" spans="1:28" ht="12.75" customHeight="1">
      <c r="A118" s="10"/>
      <c r="B118" s="10"/>
      <c r="C118" s="10"/>
      <c r="D118" s="10"/>
      <c r="E118" s="10"/>
      <c r="F118" s="10"/>
      <c r="G118" s="396"/>
      <c r="H118" s="10"/>
      <c r="I118" s="10"/>
      <c r="J118" s="10"/>
      <c r="K118" s="10"/>
      <c r="L118" s="10"/>
      <c r="M118" s="10"/>
      <c r="N118" s="10"/>
      <c r="O118" s="10"/>
      <c r="P118" s="10"/>
      <c r="Q118" s="10"/>
      <c r="R118" s="10"/>
      <c r="S118" s="10"/>
      <c r="T118" s="10"/>
      <c r="U118" s="10"/>
      <c r="V118" s="10"/>
      <c r="W118" s="10"/>
      <c r="X118" s="10"/>
      <c r="Y118" s="10"/>
      <c r="Z118" s="10"/>
      <c r="AA118" s="10"/>
      <c r="AB118" s="10"/>
    </row>
    <row r="119" spans="1:28" ht="12.75" customHeight="1">
      <c r="A119" s="10"/>
      <c r="B119" s="10"/>
      <c r="C119" s="10"/>
      <c r="D119" s="10"/>
      <c r="E119" s="10"/>
      <c r="F119" s="10"/>
      <c r="G119" s="396"/>
      <c r="H119" s="10"/>
      <c r="I119" s="10"/>
      <c r="J119" s="10"/>
      <c r="K119" s="10"/>
      <c r="L119" s="10"/>
      <c r="M119" s="10"/>
      <c r="N119" s="10"/>
      <c r="O119" s="10"/>
      <c r="P119" s="10"/>
      <c r="Q119" s="10"/>
      <c r="R119" s="10"/>
      <c r="S119" s="10"/>
      <c r="T119" s="10"/>
      <c r="U119" s="10"/>
      <c r="V119" s="10"/>
      <c r="W119" s="10"/>
      <c r="X119" s="10"/>
      <c r="Y119" s="10"/>
      <c r="Z119" s="10"/>
      <c r="AA119" s="10"/>
      <c r="AB119" s="10"/>
    </row>
    <row r="120" spans="1:28" ht="12.75" customHeight="1">
      <c r="A120" s="10"/>
      <c r="B120" s="10"/>
      <c r="C120" s="10"/>
      <c r="D120" s="10"/>
      <c r="E120" s="10"/>
      <c r="F120" s="10"/>
      <c r="G120" s="396"/>
      <c r="H120" s="10"/>
      <c r="I120" s="10"/>
      <c r="J120" s="10"/>
      <c r="K120" s="10"/>
      <c r="L120" s="10"/>
      <c r="M120" s="10"/>
      <c r="N120" s="10"/>
      <c r="O120" s="10"/>
      <c r="P120" s="10"/>
      <c r="Q120" s="10"/>
      <c r="R120" s="10"/>
      <c r="S120" s="10"/>
      <c r="T120" s="10"/>
      <c r="U120" s="10"/>
      <c r="V120" s="10"/>
      <c r="W120" s="10"/>
      <c r="X120" s="10"/>
      <c r="Y120" s="10"/>
      <c r="Z120" s="10"/>
      <c r="AA120" s="10"/>
      <c r="AB120" s="10"/>
    </row>
    <row r="121" spans="1:28" ht="12.75" customHeight="1">
      <c r="A121" s="10"/>
      <c r="B121" s="10"/>
      <c r="C121" s="10"/>
      <c r="D121" s="10"/>
      <c r="E121" s="10"/>
      <c r="F121" s="10"/>
      <c r="G121" s="396"/>
      <c r="H121" s="10"/>
      <c r="I121" s="10"/>
      <c r="J121" s="10"/>
      <c r="K121" s="10"/>
      <c r="L121" s="10"/>
      <c r="M121" s="10"/>
      <c r="N121" s="10"/>
      <c r="O121" s="10"/>
      <c r="P121" s="10"/>
      <c r="Q121" s="10"/>
      <c r="R121" s="10"/>
      <c r="S121" s="10"/>
      <c r="T121" s="10"/>
      <c r="U121" s="10"/>
      <c r="V121" s="10"/>
      <c r="W121" s="10"/>
      <c r="X121" s="10"/>
      <c r="Y121" s="10"/>
      <c r="Z121" s="10"/>
      <c r="AA121" s="10"/>
      <c r="AB121" s="10"/>
    </row>
    <row r="122" spans="1:28" ht="12.75" customHeight="1">
      <c r="A122" s="10"/>
      <c r="B122" s="10"/>
      <c r="C122" s="10"/>
      <c r="D122" s="10"/>
      <c r="E122" s="10"/>
      <c r="F122" s="10"/>
      <c r="G122" s="396"/>
      <c r="H122" s="10"/>
      <c r="I122" s="10"/>
      <c r="J122" s="10"/>
      <c r="K122" s="10"/>
      <c r="L122" s="10"/>
      <c r="M122" s="10"/>
      <c r="N122" s="10"/>
      <c r="O122" s="10"/>
      <c r="P122" s="10"/>
      <c r="Q122" s="10"/>
      <c r="R122" s="10"/>
      <c r="S122" s="10"/>
      <c r="T122" s="10"/>
      <c r="U122" s="10"/>
      <c r="V122" s="10"/>
      <c r="W122" s="10"/>
      <c r="X122" s="10"/>
      <c r="Y122" s="10"/>
      <c r="Z122" s="10"/>
      <c r="AA122" s="10"/>
      <c r="AB122" s="10"/>
    </row>
    <row r="123" spans="1:28" ht="12.75" customHeight="1">
      <c r="A123" s="10"/>
      <c r="B123" s="10"/>
      <c r="C123" s="10"/>
      <c r="D123" s="10"/>
      <c r="E123" s="10"/>
      <c r="F123" s="10"/>
      <c r="G123" s="396"/>
      <c r="H123" s="10"/>
      <c r="I123" s="10"/>
      <c r="J123" s="10"/>
      <c r="K123" s="10"/>
      <c r="L123" s="10"/>
      <c r="M123" s="10"/>
      <c r="N123" s="10"/>
      <c r="O123" s="10"/>
      <c r="P123" s="10"/>
      <c r="Q123" s="10"/>
      <c r="R123" s="10"/>
      <c r="S123" s="10"/>
      <c r="T123" s="10"/>
      <c r="U123" s="10"/>
      <c r="V123" s="10"/>
      <c r="W123" s="10"/>
      <c r="X123" s="10"/>
      <c r="Y123" s="10"/>
      <c r="Z123" s="10"/>
      <c r="AA123" s="10"/>
      <c r="AB123" s="10"/>
    </row>
    <row r="124" spans="1:28" ht="12.75" customHeight="1">
      <c r="A124" s="10"/>
      <c r="B124" s="10"/>
      <c r="C124" s="10"/>
      <c r="D124" s="10"/>
      <c r="E124" s="10"/>
      <c r="F124" s="10"/>
      <c r="G124" s="396"/>
      <c r="H124" s="10"/>
      <c r="I124" s="10"/>
      <c r="J124" s="10"/>
      <c r="K124" s="10"/>
      <c r="L124" s="10"/>
      <c r="M124" s="10"/>
      <c r="N124" s="10"/>
      <c r="O124" s="10"/>
      <c r="P124" s="10"/>
      <c r="Q124" s="10"/>
      <c r="R124" s="10"/>
      <c r="S124" s="10"/>
      <c r="T124" s="10"/>
      <c r="U124" s="10"/>
      <c r="V124" s="10"/>
      <c r="W124" s="10"/>
      <c r="X124" s="10"/>
      <c r="Y124" s="10"/>
      <c r="Z124" s="10"/>
      <c r="AA124" s="10"/>
      <c r="AB124" s="10"/>
    </row>
    <row r="125" spans="1:28" ht="12.75" customHeight="1">
      <c r="A125" s="10"/>
      <c r="B125" s="10"/>
      <c r="C125" s="10"/>
      <c r="D125" s="10"/>
      <c r="E125" s="10"/>
      <c r="F125" s="10"/>
      <c r="G125" s="396"/>
      <c r="H125" s="10"/>
      <c r="I125" s="10"/>
      <c r="J125" s="10"/>
      <c r="K125" s="10"/>
      <c r="L125" s="10"/>
      <c r="M125" s="10"/>
      <c r="N125" s="10"/>
      <c r="O125" s="10"/>
      <c r="P125" s="10"/>
      <c r="Q125" s="10"/>
      <c r="R125" s="10"/>
      <c r="S125" s="10"/>
      <c r="T125" s="10"/>
      <c r="U125" s="10"/>
      <c r="V125" s="10"/>
      <c r="W125" s="10"/>
      <c r="X125" s="10"/>
      <c r="Y125" s="10"/>
      <c r="Z125" s="10"/>
      <c r="AA125" s="10"/>
      <c r="AB125" s="10"/>
    </row>
    <row r="126" spans="1:28" ht="12.75" customHeight="1">
      <c r="A126" s="10"/>
      <c r="B126" s="10"/>
      <c r="C126" s="10"/>
      <c r="D126" s="10"/>
      <c r="E126" s="10"/>
      <c r="F126" s="10"/>
      <c r="G126" s="396"/>
      <c r="H126" s="10"/>
      <c r="I126" s="10"/>
      <c r="J126" s="10"/>
      <c r="K126" s="10"/>
      <c r="L126" s="10"/>
      <c r="M126" s="10"/>
      <c r="N126" s="10"/>
      <c r="O126" s="10"/>
      <c r="P126" s="10"/>
      <c r="Q126" s="10"/>
      <c r="R126" s="10"/>
      <c r="S126" s="10"/>
      <c r="T126" s="10"/>
      <c r="U126" s="10"/>
      <c r="V126" s="10"/>
      <c r="W126" s="10"/>
      <c r="X126" s="10"/>
      <c r="Y126" s="10"/>
      <c r="Z126" s="10"/>
      <c r="AA126" s="10"/>
      <c r="AB126" s="10"/>
    </row>
    <row r="127" spans="1:28" ht="12.75" customHeight="1">
      <c r="A127" s="10"/>
      <c r="B127" s="10"/>
      <c r="C127" s="10"/>
      <c r="D127" s="10"/>
      <c r="E127" s="10"/>
      <c r="F127" s="10"/>
      <c r="G127" s="396"/>
      <c r="H127" s="10"/>
      <c r="I127" s="10"/>
      <c r="J127" s="10"/>
      <c r="K127" s="10"/>
      <c r="L127" s="10"/>
      <c r="M127" s="10"/>
      <c r="N127" s="10"/>
      <c r="O127" s="10"/>
      <c r="P127" s="10"/>
      <c r="Q127" s="10"/>
      <c r="R127" s="10"/>
      <c r="S127" s="10"/>
      <c r="T127" s="10"/>
      <c r="U127" s="10"/>
      <c r="V127" s="10"/>
      <c r="W127" s="10"/>
      <c r="X127" s="10"/>
      <c r="Y127" s="10"/>
      <c r="Z127" s="10"/>
      <c r="AA127" s="10"/>
      <c r="AB127" s="10"/>
    </row>
    <row r="128" spans="1:28" ht="12.75" customHeight="1">
      <c r="A128" s="10"/>
      <c r="B128" s="10"/>
      <c r="C128" s="10"/>
      <c r="D128" s="10"/>
      <c r="E128" s="10"/>
      <c r="F128" s="10"/>
      <c r="G128" s="396"/>
      <c r="H128" s="10"/>
      <c r="I128" s="10"/>
      <c r="J128" s="10"/>
      <c r="K128" s="10"/>
      <c r="L128" s="10"/>
      <c r="M128" s="10"/>
      <c r="N128" s="10"/>
      <c r="O128" s="10"/>
      <c r="P128" s="10"/>
      <c r="Q128" s="10"/>
      <c r="R128" s="10"/>
      <c r="S128" s="10"/>
      <c r="T128" s="10"/>
      <c r="U128" s="10"/>
      <c r="V128" s="10"/>
      <c r="W128" s="10"/>
      <c r="X128" s="10"/>
      <c r="Y128" s="10"/>
      <c r="Z128" s="10"/>
      <c r="AA128" s="10"/>
      <c r="AB128" s="10"/>
    </row>
    <row r="129" spans="1:28" ht="12.75" customHeight="1">
      <c r="A129" s="10"/>
      <c r="B129" s="10"/>
      <c r="C129" s="10"/>
      <c r="D129" s="10"/>
      <c r="E129" s="10"/>
      <c r="F129" s="10"/>
      <c r="G129" s="396"/>
      <c r="H129" s="10"/>
      <c r="I129" s="10"/>
      <c r="J129" s="10"/>
      <c r="K129" s="10"/>
      <c r="L129" s="10"/>
      <c r="M129" s="10"/>
      <c r="N129" s="10"/>
      <c r="O129" s="10"/>
      <c r="P129" s="10"/>
      <c r="Q129" s="10"/>
      <c r="R129" s="10"/>
      <c r="S129" s="10"/>
      <c r="T129" s="10"/>
      <c r="U129" s="10"/>
      <c r="V129" s="10"/>
      <c r="W129" s="10"/>
      <c r="X129" s="10"/>
      <c r="Y129" s="10"/>
      <c r="Z129" s="10"/>
      <c r="AA129" s="10"/>
      <c r="AB129" s="10"/>
    </row>
    <row r="130" spans="1:28" ht="12.75" customHeight="1">
      <c r="A130" s="10"/>
      <c r="B130" s="10"/>
      <c r="C130" s="10"/>
      <c r="D130" s="10"/>
      <c r="E130" s="10"/>
      <c r="F130" s="10"/>
      <c r="G130" s="396"/>
      <c r="H130" s="10"/>
      <c r="I130" s="10"/>
      <c r="J130" s="10"/>
      <c r="K130" s="10"/>
      <c r="L130" s="10"/>
      <c r="M130" s="10"/>
      <c r="N130" s="10"/>
      <c r="O130" s="10"/>
      <c r="P130" s="10"/>
      <c r="Q130" s="10"/>
      <c r="R130" s="10"/>
      <c r="S130" s="10"/>
      <c r="T130" s="10"/>
      <c r="U130" s="10"/>
      <c r="V130" s="10"/>
      <c r="W130" s="10"/>
      <c r="X130" s="10"/>
      <c r="Y130" s="10"/>
      <c r="Z130" s="10"/>
      <c r="AA130" s="10"/>
      <c r="AB130" s="10"/>
    </row>
    <row r="131" spans="1:28" ht="12.75" customHeight="1">
      <c r="A131" s="10"/>
      <c r="B131" s="10"/>
      <c r="C131" s="10"/>
      <c r="D131" s="10"/>
      <c r="E131" s="10"/>
      <c r="F131" s="10"/>
      <c r="G131" s="396"/>
      <c r="H131" s="10"/>
      <c r="I131" s="10"/>
      <c r="J131" s="10"/>
      <c r="K131" s="10"/>
      <c r="L131" s="10"/>
      <c r="M131" s="10"/>
      <c r="N131" s="10"/>
      <c r="O131" s="10"/>
      <c r="P131" s="10"/>
      <c r="Q131" s="10"/>
      <c r="R131" s="10"/>
      <c r="S131" s="10"/>
      <c r="T131" s="10"/>
      <c r="U131" s="10"/>
      <c r="V131" s="10"/>
      <c r="W131" s="10"/>
      <c r="X131" s="10"/>
      <c r="Y131" s="10"/>
      <c r="Z131" s="10"/>
      <c r="AA131" s="10"/>
      <c r="AB131" s="10"/>
    </row>
    <row r="132" spans="1:28" ht="12.75" customHeight="1">
      <c r="A132" s="10"/>
      <c r="B132" s="10"/>
      <c r="C132" s="10"/>
      <c r="D132" s="10"/>
      <c r="E132" s="10"/>
      <c r="F132" s="10"/>
      <c r="G132" s="396"/>
      <c r="H132" s="10"/>
      <c r="I132" s="10"/>
      <c r="J132" s="10"/>
      <c r="K132" s="10"/>
      <c r="L132" s="10"/>
      <c r="M132" s="10"/>
      <c r="N132" s="10"/>
      <c r="O132" s="10"/>
      <c r="P132" s="10"/>
      <c r="Q132" s="10"/>
      <c r="R132" s="10"/>
      <c r="S132" s="10"/>
      <c r="T132" s="10"/>
      <c r="U132" s="10"/>
      <c r="V132" s="10"/>
      <c r="W132" s="10"/>
      <c r="X132" s="10"/>
      <c r="Y132" s="10"/>
      <c r="Z132" s="10"/>
      <c r="AA132" s="10"/>
      <c r="AB132" s="10"/>
    </row>
    <row r="133" spans="1:28" ht="12.75" customHeight="1">
      <c r="A133" s="10"/>
      <c r="B133" s="10"/>
      <c r="C133" s="10"/>
      <c r="D133" s="10"/>
      <c r="E133" s="10"/>
      <c r="F133" s="10"/>
      <c r="G133" s="396"/>
      <c r="H133" s="10"/>
      <c r="I133" s="10"/>
      <c r="J133" s="10"/>
      <c r="K133" s="10"/>
      <c r="L133" s="10"/>
      <c r="M133" s="10"/>
      <c r="N133" s="10"/>
      <c r="O133" s="10"/>
      <c r="P133" s="10"/>
      <c r="Q133" s="10"/>
      <c r="R133" s="10"/>
      <c r="S133" s="10"/>
      <c r="T133" s="10"/>
      <c r="U133" s="10"/>
      <c r="V133" s="10"/>
      <c r="W133" s="10"/>
      <c r="X133" s="10"/>
      <c r="Y133" s="10"/>
      <c r="Z133" s="10"/>
      <c r="AA133" s="10"/>
      <c r="AB133" s="10"/>
    </row>
    <row r="134" spans="1:28" ht="12.75" customHeight="1">
      <c r="A134" s="10"/>
      <c r="B134" s="10"/>
      <c r="C134" s="10"/>
      <c r="D134" s="10"/>
      <c r="E134" s="10"/>
      <c r="F134" s="10"/>
      <c r="G134" s="396"/>
      <c r="H134" s="10"/>
      <c r="I134" s="10"/>
      <c r="J134" s="10"/>
      <c r="K134" s="10"/>
      <c r="L134" s="10"/>
      <c r="M134" s="10"/>
      <c r="N134" s="10"/>
      <c r="O134" s="10"/>
      <c r="P134" s="10"/>
      <c r="Q134" s="10"/>
      <c r="R134" s="10"/>
      <c r="S134" s="10"/>
      <c r="T134" s="10"/>
      <c r="U134" s="10"/>
      <c r="V134" s="10"/>
      <c r="W134" s="10"/>
      <c r="X134" s="10"/>
      <c r="Y134" s="10"/>
      <c r="Z134" s="10"/>
      <c r="AA134" s="10"/>
      <c r="AB134" s="10"/>
    </row>
    <row r="135" spans="1:28" ht="12.75" customHeight="1">
      <c r="A135" s="10"/>
      <c r="B135" s="10"/>
      <c r="C135" s="10"/>
      <c r="D135" s="10"/>
      <c r="E135" s="10"/>
      <c r="F135" s="10"/>
      <c r="G135" s="396"/>
      <c r="H135" s="10"/>
      <c r="I135" s="10"/>
      <c r="J135" s="10"/>
      <c r="K135" s="10"/>
      <c r="L135" s="10"/>
      <c r="M135" s="10"/>
      <c r="N135" s="10"/>
      <c r="O135" s="10"/>
      <c r="P135" s="10"/>
      <c r="Q135" s="10"/>
      <c r="R135" s="10"/>
      <c r="S135" s="10"/>
      <c r="T135" s="10"/>
      <c r="U135" s="10"/>
      <c r="V135" s="10"/>
      <c r="W135" s="10"/>
      <c r="X135" s="10"/>
      <c r="Y135" s="10"/>
      <c r="Z135" s="10"/>
      <c r="AA135" s="10"/>
      <c r="AB135" s="10"/>
    </row>
    <row r="136" spans="1:28" ht="12.75" customHeight="1">
      <c r="A136" s="10"/>
      <c r="B136" s="10"/>
      <c r="C136" s="10"/>
      <c r="D136" s="10"/>
      <c r="E136" s="10"/>
      <c r="F136" s="10"/>
      <c r="G136" s="396"/>
      <c r="H136" s="10"/>
      <c r="I136" s="10"/>
      <c r="J136" s="10"/>
      <c r="K136" s="10"/>
      <c r="L136" s="10"/>
      <c r="M136" s="10"/>
      <c r="N136" s="10"/>
      <c r="O136" s="10"/>
      <c r="P136" s="10"/>
      <c r="Q136" s="10"/>
      <c r="R136" s="10"/>
      <c r="S136" s="10"/>
      <c r="T136" s="10"/>
      <c r="U136" s="10"/>
      <c r="V136" s="10"/>
      <c r="W136" s="10"/>
      <c r="X136" s="10"/>
      <c r="Y136" s="10"/>
      <c r="Z136" s="10"/>
      <c r="AA136" s="10"/>
      <c r="AB136" s="10"/>
    </row>
    <row r="137" spans="1:28" ht="12.75" customHeight="1">
      <c r="A137" s="10"/>
      <c r="B137" s="10"/>
      <c r="C137" s="10"/>
      <c r="D137" s="10"/>
      <c r="E137" s="10"/>
      <c r="F137" s="10"/>
      <c r="G137" s="396"/>
      <c r="H137" s="10"/>
      <c r="I137" s="10"/>
      <c r="J137" s="10"/>
      <c r="K137" s="10"/>
      <c r="L137" s="10"/>
      <c r="M137" s="10"/>
      <c r="N137" s="10"/>
      <c r="O137" s="10"/>
      <c r="P137" s="10"/>
      <c r="Q137" s="10"/>
      <c r="R137" s="10"/>
      <c r="S137" s="10"/>
      <c r="T137" s="10"/>
      <c r="U137" s="10"/>
      <c r="V137" s="10"/>
      <c r="W137" s="10"/>
      <c r="X137" s="10"/>
      <c r="Y137" s="10"/>
      <c r="Z137" s="10"/>
      <c r="AA137" s="10"/>
      <c r="AB137" s="10"/>
    </row>
    <row r="138" spans="1:28" ht="12.75" customHeight="1">
      <c r="A138" s="10"/>
      <c r="B138" s="10"/>
      <c r="C138" s="10"/>
      <c r="D138" s="10"/>
      <c r="E138" s="10"/>
      <c r="F138" s="10"/>
      <c r="G138" s="396"/>
      <c r="H138" s="10"/>
      <c r="I138" s="10"/>
      <c r="J138" s="10"/>
      <c r="K138" s="10"/>
      <c r="L138" s="10"/>
      <c r="M138" s="10"/>
      <c r="N138" s="10"/>
      <c r="O138" s="10"/>
      <c r="P138" s="10"/>
      <c r="Q138" s="10"/>
      <c r="R138" s="10"/>
      <c r="S138" s="10"/>
      <c r="T138" s="10"/>
      <c r="U138" s="10"/>
      <c r="V138" s="10"/>
      <c r="W138" s="10"/>
      <c r="X138" s="10"/>
      <c r="Y138" s="10"/>
      <c r="Z138" s="10"/>
      <c r="AA138" s="10"/>
      <c r="AB138" s="10"/>
    </row>
    <row r="139" spans="1:28" ht="12.75" customHeight="1">
      <c r="A139" s="10"/>
      <c r="B139" s="10"/>
      <c r="C139" s="10"/>
      <c r="D139" s="10"/>
      <c r="E139" s="10"/>
      <c r="F139" s="10"/>
      <c r="G139" s="396"/>
      <c r="H139" s="10"/>
      <c r="I139" s="10"/>
      <c r="J139" s="10"/>
      <c r="K139" s="10"/>
      <c r="L139" s="10"/>
      <c r="M139" s="10"/>
      <c r="N139" s="10"/>
      <c r="O139" s="10"/>
      <c r="P139" s="10"/>
      <c r="Q139" s="10"/>
      <c r="R139" s="10"/>
      <c r="S139" s="10"/>
      <c r="T139" s="10"/>
      <c r="U139" s="10"/>
      <c r="V139" s="10"/>
      <c r="W139" s="10"/>
      <c r="X139" s="10"/>
      <c r="Y139" s="10"/>
      <c r="Z139" s="10"/>
      <c r="AA139" s="10"/>
      <c r="AB139" s="10"/>
    </row>
    <row r="140" spans="1:28" ht="12.75" customHeight="1">
      <c r="A140" s="10"/>
      <c r="B140" s="10"/>
      <c r="C140" s="10"/>
      <c r="D140" s="10"/>
      <c r="E140" s="10"/>
      <c r="F140" s="10"/>
      <c r="G140" s="396"/>
      <c r="H140" s="10"/>
      <c r="I140" s="10"/>
      <c r="J140" s="10"/>
      <c r="K140" s="10"/>
      <c r="L140" s="10"/>
      <c r="M140" s="10"/>
      <c r="N140" s="10"/>
      <c r="O140" s="10"/>
      <c r="P140" s="10"/>
      <c r="Q140" s="10"/>
      <c r="R140" s="10"/>
      <c r="S140" s="10"/>
      <c r="T140" s="10"/>
      <c r="U140" s="10"/>
      <c r="V140" s="10"/>
      <c r="W140" s="10"/>
      <c r="X140" s="10"/>
      <c r="Y140" s="10"/>
      <c r="Z140" s="10"/>
      <c r="AA140" s="10"/>
      <c r="AB140" s="10"/>
    </row>
    <row r="141" spans="1:28" ht="12.75" customHeight="1">
      <c r="A141" s="10"/>
      <c r="B141" s="10"/>
      <c r="C141" s="10"/>
      <c r="D141" s="10"/>
      <c r="E141" s="10"/>
      <c r="F141" s="10"/>
      <c r="G141" s="396"/>
      <c r="H141" s="10"/>
      <c r="I141" s="10"/>
      <c r="J141" s="10"/>
      <c r="K141" s="10"/>
      <c r="L141" s="10"/>
      <c r="M141" s="10"/>
      <c r="N141" s="10"/>
      <c r="O141" s="10"/>
      <c r="P141" s="10"/>
      <c r="Q141" s="10"/>
      <c r="R141" s="10"/>
      <c r="S141" s="10"/>
      <c r="T141" s="10"/>
      <c r="U141" s="10"/>
      <c r="V141" s="10"/>
      <c r="W141" s="10"/>
      <c r="X141" s="10"/>
      <c r="Y141" s="10"/>
      <c r="Z141" s="10"/>
      <c r="AA141" s="10"/>
      <c r="AB141" s="10"/>
    </row>
    <row r="142" spans="1:28" ht="12.75" customHeight="1">
      <c r="A142" s="10"/>
      <c r="B142" s="10"/>
      <c r="C142" s="10"/>
      <c r="D142" s="10"/>
      <c r="E142" s="10"/>
      <c r="F142" s="10"/>
      <c r="G142" s="396"/>
      <c r="H142" s="10"/>
      <c r="I142" s="10"/>
      <c r="J142" s="10"/>
      <c r="K142" s="10"/>
      <c r="L142" s="10"/>
      <c r="M142" s="10"/>
      <c r="N142" s="10"/>
      <c r="O142" s="10"/>
      <c r="P142" s="10"/>
      <c r="Q142" s="10"/>
      <c r="R142" s="10"/>
      <c r="S142" s="10"/>
      <c r="T142" s="10"/>
      <c r="U142" s="10"/>
      <c r="V142" s="10"/>
      <c r="W142" s="10"/>
      <c r="X142" s="10"/>
      <c r="Y142" s="10"/>
      <c r="Z142" s="10"/>
      <c r="AA142" s="10"/>
      <c r="AB142" s="10"/>
    </row>
    <row r="143" spans="1:28" ht="12.75" customHeight="1">
      <c r="A143" s="10"/>
      <c r="B143" s="10"/>
      <c r="C143" s="10"/>
      <c r="D143" s="10"/>
      <c r="E143" s="10"/>
      <c r="F143" s="10"/>
      <c r="G143" s="396"/>
      <c r="H143" s="10"/>
      <c r="I143" s="10"/>
      <c r="J143" s="10"/>
      <c r="K143" s="10"/>
      <c r="L143" s="10"/>
      <c r="M143" s="10"/>
      <c r="N143" s="10"/>
      <c r="O143" s="10"/>
      <c r="P143" s="10"/>
      <c r="Q143" s="10"/>
      <c r="R143" s="10"/>
      <c r="S143" s="10"/>
      <c r="T143" s="10"/>
      <c r="U143" s="10"/>
      <c r="V143" s="10"/>
      <c r="W143" s="10"/>
      <c r="X143" s="10"/>
      <c r="Y143" s="10"/>
      <c r="Z143" s="10"/>
      <c r="AA143" s="10"/>
      <c r="AB143" s="10"/>
    </row>
    <row r="144" spans="1:28" ht="12.75" customHeight="1">
      <c r="A144" s="10"/>
      <c r="B144" s="10"/>
      <c r="C144" s="10"/>
      <c r="D144" s="10"/>
      <c r="E144" s="10"/>
      <c r="F144" s="10"/>
      <c r="G144" s="396"/>
      <c r="H144" s="10"/>
      <c r="I144" s="10"/>
      <c r="J144" s="10"/>
      <c r="K144" s="10"/>
      <c r="L144" s="10"/>
      <c r="M144" s="10"/>
      <c r="N144" s="10"/>
      <c r="O144" s="10"/>
      <c r="P144" s="10"/>
      <c r="Q144" s="10"/>
      <c r="R144" s="10"/>
      <c r="S144" s="10"/>
      <c r="T144" s="10"/>
      <c r="U144" s="10"/>
      <c r="V144" s="10"/>
      <c r="W144" s="10"/>
      <c r="X144" s="10"/>
      <c r="Y144" s="10"/>
      <c r="Z144" s="10"/>
      <c r="AA144" s="10"/>
      <c r="AB144" s="10"/>
    </row>
    <row r="145" spans="1:28" ht="12.75" customHeight="1">
      <c r="A145" s="10"/>
      <c r="B145" s="10"/>
      <c r="C145" s="10"/>
      <c r="D145" s="10"/>
      <c r="E145" s="10"/>
      <c r="F145" s="10"/>
      <c r="G145" s="396"/>
      <c r="H145" s="10"/>
      <c r="I145" s="10"/>
      <c r="J145" s="10"/>
      <c r="K145" s="10"/>
      <c r="L145" s="10"/>
      <c r="M145" s="10"/>
      <c r="N145" s="10"/>
      <c r="O145" s="10"/>
      <c r="P145" s="10"/>
      <c r="Q145" s="10"/>
      <c r="R145" s="10"/>
      <c r="S145" s="10"/>
      <c r="T145" s="10"/>
      <c r="U145" s="10"/>
      <c r="V145" s="10"/>
      <c r="W145" s="10"/>
      <c r="X145" s="10"/>
      <c r="Y145" s="10"/>
      <c r="Z145" s="10"/>
      <c r="AA145" s="10"/>
      <c r="AB145" s="10"/>
    </row>
    <row r="146" spans="1:28" ht="12.75" customHeight="1">
      <c r="A146" s="10"/>
      <c r="B146" s="10"/>
      <c r="C146" s="10"/>
      <c r="D146" s="10"/>
      <c r="E146" s="10"/>
      <c r="F146" s="10"/>
      <c r="G146" s="396"/>
      <c r="H146" s="10"/>
      <c r="I146" s="10"/>
      <c r="J146" s="10"/>
      <c r="K146" s="10"/>
      <c r="L146" s="10"/>
      <c r="M146" s="10"/>
      <c r="N146" s="10"/>
      <c r="O146" s="10"/>
      <c r="P146" s="10"/>
      <c r="Q146" s="10"/>
      <c r="R146" s="10"/>
      <c r="S146" s="10"/>
      <c r="T146" s="10"/>
      <c r="U146" s="10"/>
      <c r="V146" s="10"/>
      <c r="W146" s="10"/>
      <c r="X146" s="10"/>
      <c r="Y146" s="10"/>
      <c r="Z146" s="10"/>
      <c r="AA146" s="10"/>
      <c r="AB146" s="10"/>
    </row>
    <row r="147" spans="1:28" ht="12.75" customHeight="1">
      <c r="A147" s="10"/>
      <c r="B147" s="10"/>
      <c r="C147" s="10"/>
      <c r="D147" s="10"/>
      <c r="E147" s="10"/>
      <c r="F147" s="10"/>
      <c r="G147" s="396"/>
      <c r="H147" s="10"/>
      <c r="I147" s="10"/>
      <c r="J147" s="10"/>
      <c r="K147" s="10"/>
      <c r="L147" s="10"/>
      <c r="M147" s="10"/>
      <c r="N147" s="10"/>
      <c r="O147" s="10"/>
      <c r="P147" s="10"/>
      <c r="Q147" s="10"/>
      <c r="R147" s="10"/>
      <c r="S147" s="10"/>
      <c r="T147" s="10"/>
      <c r="U147" s="10"/>
      <c r="V147" s="10"/>
      <c r="W147" s="10"/>
      <c r="X147" s="10"/>
      <c r="Y147" s="10"/>
      <c r="Z147" s="10"/>
      <c r="AA147" s="10"/>
      <c r="AB147" s="10"/>
    </row>
    <row r="148" spans="1:28" ht="12.75" customHeight="1">
      <c r="A148" s="10"/>
      <c r="B148" s="10"/>
      <c r="C148" s="10"/>
      <c r="D148" s="10"/>
      <c r="E148" s="10"/>
      <c r="F148" s="10"/>
      <c r="G148" s="396"/>
      <c r="H148" s="10"/>
      <c r="I148" s="10"/>
      <c r="J148" s="10"/>
      <c r="K148" s="10"/>
      <c r="L148" s="10"/>
      <c r="M148" s="10"/>
      <c r="N148" s="10"/>
      <c r="O148" s="10"/>
      <c r="P148" s="10"/>
      <c r="Q148" s="10"/>
      <c r="R148" s="10"/>
      <c r="S148" s="10"/>
      <c r="T148" s="10"/>
      <c r="U148" s="10"/>
      <c r="V148" s="10"/>
      <c r="W148" s="10"/>
      <c r="X148" s="10"/>
      <c r="Y148" s="10"/>
      <c r="Z148" s="10"/>
      <c r="AA148" s="10"/>
      <c r="AB148" s="10"/>
    </row>
    <row r="149" spans="1:28" ht="12.75" customHeight="1">
      <c r="A149" s="10"/>
      <c r="B149" s="10"/>
      <c r="C149" s="10"/>
      <c r="D149" s="10"/>
      <c r="E149" s="10"/>
      <c r="F149" s="10"/>
      <c r="G149" s="396"/>
      <c r="H149" s="10"/>
      <c r="I149" s="10"/>
      <c r="J149" s="10"/>
      <c r="K149" s="10"/>
      <c r="L149" s="10"/>
      <c r="M149" s="10"/>
      <c r="N149" s="10"/>
      <c r="O149" s="10"/>
      <c r="P149" s="10"/>
      <c r="Q149" s="10"/>
      <c r="R149" s="10"/>
      <c r="S149" s="10"/>
      <c r="T149" s="10"/>
      <c r="U149" s="10"/>
      <c r="V149" s="10"/>
      <c r="W149" s="10"/>
      <c r="X149" s="10"/>
      <c r="Y149" s="10"/>
      <c r="Z149" s="10"/>
      <c r="AA149" s="10"/>
      <c r="AB149" s="10"/>
    </row>
    <row r="150" spans="1:28" ht="12.75" customHeight="1">
      <c r="A150" s="10"/>
      <c r="B150" s="10"/>
      <c r="C150" s="10"/>
      <c r="D150" s="10"/>
      <c r="E150" s="10"/>
      <c r="F150" s="10"/>
      <c r="G150" s="396"/>
      <c r="H150" s="10"/>
      <c r="I150" s="10"/>
      <c r="J150" s="10"/>
      <c r="K150" s="10"/>
      <c r="L150" s="10"/>
      <c r="M150" s="10"/>
      <c r="N150" s="10"/>
      <c r="O150" s="10"/>
      <c r="P150" s="10"/>
      <c r="Q150" s="10"/>
      <c r="R150" s="10"/>
      <c r="S150" s="10"/>
      <c r="T150" s="10"/>
      <c r="U150" s="10"/>
      <c r="V150" s="10"/>
      <c r="W150" s="10"/>
      <c r="X150" s="10"/>
      <c r="Y150" s="10"/>
      <c r="Z150" s="10"/>
      <c r="AA150" s="10"/>
      <c r="AB150" s="10"/>
    </row>
    <row r="151" spans="1:28" ht="12.75" customHeight="1">
      <c r="A151" s="10"/>
      <c r="B151" s="10"/>
      <c r="C151" s="10"/>
      <c r="D151" s="10"/>
      <c r="E151" s="10"/>
      <c r="F151" s="10"/>
      <c r="G151" s="396"/>
      <c r="H151" s="10"/>
      <c r="I151" s="10"/>
      <c r="J151" s="10"/>
      <c r="K151" s="10"/>
      <c r="L151" s="10"/>
      <c r="M151" s="10"/>
      <c r="N151" s="10"/>
      <c r="O151" s="10"/>
      <c r="P151" s="10"/>
      <c r="Q151" s="10"/>
      <c r="R151" s="10"/>
      <c r="S151" s="10"/>
      <c r="T151" s="10"/>
      <c r="U151" s="10"/>
      <c r="V151" s="10"/>
      <c r="W151" s="10"/>
      <c r="X151" s="10"/>
      <c r="Y151" s="10"/>
      <c r="Z151" s="10"/>
      <c r="AA151" s="10"/>
      <c r="AB151" s="10"/>
    </row>
    <row r="152" spans="1:28" ht="12.75" customHeight="1">
      <c r="A152" s="10"/>
      <c r="B152" s="10"/>
      <c r="C152" s="10"/>
      <c r="D152" s="10"/>
      <c r="E152" s="10"/>
      <c r="F152" s="10"/>
      <c r="G152" s="396"/>
      <c r="H152" s="10"/>
      <c r="I152" s="10"/>
      <c r="J152" s="10"/>
      <c r="K152" s="10"/>
      <c r="L152" s="10"/>
      <c r="M152" s="10"/>
      <c r="N152" s="10"/>
      <c r="O152" s="10"/>
      <c r="P152" s="10"/>
      <c r="Q152" s="10"/>
      <c r="R152" s="10"/>
      <c r="S152" s="10"/>
      <c r="T152" s="10"/>
      <c r="U152" s="10"/>
      <c r="V152" s="10"/>
      <c r="W152" s="10"/>
      <c r="X152" s="10"/>
      <c r="Y152" s="10"/>
      <c r="Z152" s="10"/>
      <c r="AA152" s="10"/>
      <c r="AB152" s="10"/>
    </row>
    <row r="153" spans="1:28" ht="12.75" customHeight="1">
      <c r="A153" s="10"/>
      <c r="B153" s="10"/>
      <c r="C153" s="10"/>
      <c r="D153" s="10"/>
      <c r="E153" s="10"/>
      <c r="F153" s="10"/>
      <c r="G153" s="396"/>
      <c r="H153" s="10"/>
      <c r="I153" s="10"/>
      <c r="J153" s="10"/>
      <c r="K153" s="10"/>
      <c r="L153" s="10"/>
      <c r="M153" s="10"/>
      <c r="N153" s="10"/>
      <c r="O153" s="10"/>
      <c r="P153" s="10"/>
      <c r="Q153" s="10"/>
      <c r="R153" s="10"/>
      <c r="S153" s="10"/>
      <c r="T153" s="10"/>
      <c r="U153" s="10"/>
      <c r="V153" s="10"/>
      <c r="W153" s="10"/>
      <c r="X153" s="10"/>
      <c r="Y153" s="10"/>
      <c r="Z153" s="10"/>
      <c r="AA153" s="10"/>
      <c r="AB153" s="10"/>
    </row>
    <row r="154" spans="1:28" ht="12.75" customHeight="1">
      <c r="A154" s="10"/>
      <c r="B154" s="10"/>
      <c r="C154" s="10"/>
      <c r="D154" s="10"/>
      <c r="E154" s="10"/>
      <c r="F154" s="10"/>
      <c r="G154" s="396"/>
      <c r="H154" s="10"/>
      <c r="I154" s="10"/>
      <c r="J154" s="10"/>
      <c r="K154" s="10"/>
      <c r="L154" s="10"/>
      <c r="M154" s="10"/>
      <c r="N154" s="10"/>
      <c r="O154" s="10"/>
      <c r="P154" s="10"/>
      <c r="Q154" s="10"/>
      <c r="R154" s="10"/>
      <c r="S154" s="10"/>
      <c r="T154" s="10"/>
      <c r="U154" s="10"/>
      <c r="V154" s="10"/>
      <c r="W154" s="10"/>
      <c r="X154" s="10"/>
      <c r="Y154" s="10"/>
      <c r="Z154" s="10"/>
      <c r="AA154" s="10"/>
      <c r="AB154" s="10"/>
    </row>
    <row r="155" spans="1:28" ht="12.75" customHeight="1">
      <c r="A155" s="10"/>
      <c r="B155" s="10"/>
      <c r="C155" s="10"/>
      <c r="D155" s="10"/>
      <c r="E155" s="10"/>
      <c r="F155" s="10"/>
      <c r="G155" s="396"/>
      <c r="H155" s="10"/>
      <c r="I155" s="10"/>
      <c r="J155" s="10"/>
      <c r="K155" s="10"/>
      <c r="L155" s="10"/>
      <c r="M155" s="10"/>
      <c r="N155" s="10"/>
      <c r="O155" s="10"/>
      <c r="P155" s="10"/>
      <c r="Q155" s="10"/>
      <c r="R155" s="10"/>
      <c r="S155" s="10"/>
      <c r="T155" s="10"/>
      <c r="U155" s="10"/>
      <c r="V155" s="10"/>
      <c r="W155" s="10"/>
      <c r="X155" s="10"/>
      <c r="Y155" s="10"/>
      <c r="Z155" s="10"/>
      <c r="AA155" s="10"/>
      <c r="AB155" s="10"/>
    </row>
    <row r="156" spans="1:28" ht="12.75" customHeight="1">
      <c r="A156" s="10"/>
      <c r="B156" s="10"/>
      <c r="C156" s="10"/>
      <c r="D156" s="10"/>
      <c r="E156" s="10"/>
      <c r="F156" s="10"/>
      <c r="G156" s="396"/>
      <c r="H156" s="10"/>
      <c r="I156" s="10"/>
      <c r="J156" s="10"/>
      <c r="K156" s="10"/>
      <c r="L156" s="10"/>
      <c r="M156" s="10"/>
      <c r="N156" s="10"/>
      <c r="O156" s="10"/>
      <c r="P156" s="10"/>
      <c r="Q156" s="10"/>
      <c r="R156" s="10"/>
      <c r="S156" s="10"/>
      <c r="T156" s="10"/>
      <c r="U156" s="10"/>
      <c r="V156" s="10"/>
      <c r="W156" s="10"/>
      <c r="X156" s="10"/>
      <c r="Y156" s="10"/>
      <c r="Z156" s="10"/>
      <c r="AA156" s="10"/>
      <c r="AB156" s="10"/>
    </row>
    <row r="157" spans="1:28" ht="12.75" customHeight="1">
      <c r="A157" s="10"/>
      <c r="B157" s="10"/>
      <c r="C157" s="10"/>
      <c r="D157" s="10"/>
      <c r="E157" s="10"/>
      <c r="F157" s="10"/>
      <c r="G157" s="396"/>
      <c r="H157" s="10"/>
      <c r="I157" s="10"/>
      <c r="J157" s="10"/>
      <c r="K157" s="10"/>
      <c r="L157" s="10"/>
      <c r="M157" s="10"/>
      <c r="N157" s="10"/>
      <c r="O157" s="10"/>
      <c r="P157" s="10"/>
      <c r="Q157" s="10"/>
      <c r="R157" s="10"/>
      <c r="S157" s="10"/>
      <c r="T157" s="10"/>
      <c r="U157" s="10"/>
      <c r="V157" s="10"/>
      <c r="W157" s="10"/>
      <c r="X157" s="10"/>
      <c r="Y157" s="10"/>
      <c r="Z157" s="10"/>
      <c r="AA157" s="10"/>
      <c r="AB157" s="10"/>
    </row>
    <row r="158" spans="1:28" ht="12.75" customHeight="1">
      <c r="A158" s="10"/>
      <c r="B158" s="10"/>
      <c r="C158" s="10"/>
      <c r="D158" s="10"/>
      <c r="E158" s="10"/>
      <c r="F158" s="10"/>
      <c r="G158" s="396"/>
      <c r="H158" s="10"/>
      <c r="I158" s="10"/>
      <c r="J158" s="10"/>
      <c r="K158" s="10"/>
      <c r="L158" s="10"/>
      <c r="M158" s="10"/>
      <c r="N158" s="10"/>
      <c r="O158" s="10"/>
      <c r="P158" s="10"/>
      <c r="Q158" s="10"/>
      <c r="R158" s="10"/>
      <c r="S158" s="10"/>
      <c r="T158" s="10"/>
      <c r="U158" s="10"/>
      <c r="V158" s="10"/>
      <c r="W158" s="10"/>
      <c r="X158" s="10"/>
      <c r="Y158" s="10"/>
      <c r="Z158" s="10"/>
      <c r="AA158" s="10"/>
      <c r="AB158" s="10"/>
    </row>
    <row r="159" spans="1:28" ht="12.75" customHeight="1">
      <c r="A159" s="10"/>
      <c r="B159" s="10"/>
      <c r="C159" s="10"/>
      <c r="D159" s="10"/>
      <c r="E159" s="10"/>
      <c r="F159" s="10"/>
      <c r="G159" s="396"/>
      <c r="H159" s="10"/>
      <c r="I159" s="10"/>
      <c r="J159" s="10"/>
      <c r="K159" s="10"/>
      <c r="L159" s="10"/>
      <c r="M159" s="10"/>
      <c r="N159" s="10"/>
      <c r="O159" s="10"/>
      <c r="P159" s="10"/>
      <c r="Q159" s="10"/>
      <c r="R159" s="10"/>
      <c r="S159" s="10"/>
      <c r="T159" s="10"/>
      <c r="U159" s="10"/>
      <c r="V159" s="10"/>
      <c r="W159" s="10"/>
      <c r="X159" s="10"/>
      <c r="Y159" s="10"/>
      <c r="Z159" s="10"/>
      <c r="AA159" s="10"/>
      <c r="AB159" s="10"/>
    </row>
    <row r="160" spans="1:28" ht="12.75" customHeight="1">
      <c r="A160" s="10"/>
      <c r="B160" s="10"/>
      <c r="C160" s="10"/>
      <c r="D160" s="10"/>
      <c r="E160" s="10"/>
      <c r="F160" s="10"/>
      <c r="G160" s="396"/>
      <c r="H160" s="10"/>
      <c r="I160" s="10"/>
      <c r="J160" s="10"/>
      <c r="K160" s="10"/>
      <c r="L160" s="10"/>
      <c r="M160" s="10"/>
      <c r="N160" s="10"/>
      <c r="O160" s="10"/>
      <c r="P160" s="10"/>
      <c r="Q160" s="10"/>
      <c r="R160" s="10"/>
      <c r="S160" s="10"/>
      <c r="T160" s="10"/>
      <c r="U160" s="10"/>
      <c r="V160" s="10"/>
      <c r="W160" s="10"/>
      <c r="X160" s="10"/>
      <c r="Y160" s="10"/>
      <c r="Z160" s="10"/>
      <c r="AA160" s="10"/>
      <c r="AB160" s="10"/>
    </row>
    <row r="161" spans="1:28" ht="12.75" customHeight="1">
      <c r="A161" s="10"/>
      <c r="B161" s="10"/>
      <c r="C161" s="10"/>
      <c r="D161" s="10"/>
      <c r="E161" s="10"/>
      <c r="F161" s="10"/>
      <c r="G161" s="396"/>
      <c r="H161" s="10"/>
      <c r="I161" s="10"/>
      <c r="J161" s="10"/>
      <c r="K161" s="10"/>
      <c r="L161" s="10"/>
      <c r="M161" s="10"/>
      <c r="N161" s="10"/>
      <c r="O161" s="10"/>
      <c r="P161" s="10"/>
      <c r="Q161" s="10"/>
      <c r="R161" s="10"/>
      <c r="S161" s="10"/>
      <c r="T161" s="10"/>
      <c r="U161" s="10"/>
      <c r="V161" s="10"/>
      <c r="W161" s="10"/>
      <c r="X161" s="10"/>
      <c r="Y161" s="10"/>
      <c r="Z161" s="10"/>
      <c r="AA161" s="10"/>
      <c r="AB161" s="10"/>
    </row>
    <row r="162" spans="1:28" ht="12.75" customHeight="1">
      <c r="A162" s="10"/>
      <c r="B162" s="10"/>
      <c r="C162" s="10"/>
      <c r="D162" s="10"/>
      <c r="E162" s="10"/>
      <c r="F162" s="10"/>
      <c r="G162" s="396"/>
      <c r="H162" s="10"/>
      <c r="I162" s="10"/>
      <c r="J162" s="10"/>
      <c r="K162" s="10"/>
      <c r="L162" s="10"/>
      <c r="M162" s="10"/>
      <c r="N162" s="10"/>
      <c r="O162" s="10"/>
      <c r="P162" s="10"/>
      <c r="Q162" s="10"/>
      <c r="R162" s="10"/>
      <c r="S162" s="10"/>
      <c r="T162" s="10"/>
      <c r="U162" s="10"/>
      <c r="V162" s="10"/>
      <c r="W162" s="10"/>
      <c r="X162" s="10"/>
      <c r="Y162" s="10"/>
      <c r="Z162" s="10"/>
      <c r="AA162" s="10"/>
      <c r="AB162" s="10"/>
    </row>
    <row r="163" spans="1:28" ht="12.75" customHeight="1">
      <c r="A163" s="10"/>
      <c r="B163" s="10"/>
      <c r="C163" s="10"/>
      <c r="D163" s="10"/>
      <c r="E163" s="10"/>
      <c r="F163" s="10"/>
      <c r="G163" s="396"/>
      <c r="H163" s="10"/>
      <c r="I163" s="10"/>
      <c r="J163" s="10"/>
      <c r="K163" s="10"/>
      <c r="L163" s="10"/>
      <c r="M163" s="10"/>
      <c r="N163" s="10"/>
      <c r="O163" s="10"/>
      <c r="P163" s="10"/>
      <c r="Q163" s="10"/>
      <c r="R163" s="10"/>
      <c r="S163" s="10"/>
      <c r="T163" s="10"/>
      <c r="U163" s="10"/>
      <c r="V163" s="10"/>
      <c r="W163" s="10"/>
      <c r="X163" s="10"/>
      <c r="Y163" s="10"/>
      <c r="Z163" s="10"/>
      <c r="AA163" s="10"/>
      <c r="AB163" s="10"/>
    </row>
    <row r="164" spans="1:28" ht="12.75" customHeight="1">
      <c r="A164" s="10"/>
      <c r="B164" s="10"/>
      <c r="C164" s="10"/>
      <c r="D164" s="10"/>
      <c r="E164" s="10"/>
      <c r="F164" s="10"/>
      <c r="G164" s="396"/>
      <c r="H164" s="10"/>
      <c r="I164" s="10"/>
      <c r="J164" s="10"/>
      <c r="K164" s="10"/>
      <c r="L164" s="10"/>
      <c r="M164" s="10"/>
      <c r="N164" s="10"/>
      <c r="O164" s="10"/>
      <c r="P164" s="10"/>
      <c r="Q164" s="10"/>
      <c r="R164" s="10"/>
      <c r="S164" s="10"/>
      <c r="T164" s="10"/>
      <c r="U164" s="10"/>
      <c r="V164" s="10"/>
      <c r="W164" s="10"/>
      <c r="X164" s="10"/>
      <c r="Y164" s="10"/>
      <c r="Z164" s="10"/>
      <c r="AA164" s="10"/>
      <c r="AB164" s="10"/>
    </row>
    <row r="165" spans="1:28" ht="12.75" customHeight="1">
      <c r="A165" s="10"/>
      <c r="B165" s="10"/>
      <c r="C165" s="10"/>
      <c r="D165" s="10"/>
      <c r="E165" s="10"/>
      <c r="F165" s="10"/>
      <c r="G165" s="396"/>
      <c r="H165" s="10"/>
      <c r="I165" s="10"/>
      <c r="J165" s="10"/>
      <c r="K165" s="10"/>
      <c r="L165" s="10"/>
      <c r="M165" s="10"/>
      <c r="N165" s="10"/>
      <c r="O165" s="10"/>
      <c r="P165" s="10"/>
      <c r="Q165" s="10"/>
      <c r="R165" s="10"/>
      <c r="S165" s="10"/>
      <c r="T165" s="10"/>
      <c r="U165" s="10"/>
      <c r="V165" s="10"/>
      <c r="W165" s="10"/>
      <c r="X165" s="10"/>
      <c r="Y165" s="10"/>
      <c r="Z165" s="10"/>
      <c r="AA165" s="10"/>
      <c r="AB165" s="10"/>
    </row>
    <row r="166" spans="1:28" ht="12.75" customHeight="1">
      <c r="A166" s="10"/>
      <c r="B166" s="10"/>
      <c r="C166" s="10"/>
      <c r="D166" s="10"/>
      <c r="E166" s="10"/>
      <c r="F166" s="10"/>
      <c r="G166" s="396"/>
      <c r="H166" s="10"/>
      <c r="I166" s="10"/>
      <c r="J166" s="10"/>
      <c r="K166" s="10"/>
      <c r="L166" s="10"/>
      <c r="M166" s="10"/>
      <c r="N166" s="10"/>
      <c r="O166" s="10"/>
      <c r="P166" s="10"/>
      <c r="Q166" s="10"/>
      <c r="R166" s="10"/>
      <c r="S166" s="10"/>
      <c r="T166" s="10"/>
      <c r="U166" s="10"/>
      <c r="V166" s="10"/>
      <c r="W166" s="10"/>
      <c r="X166" s="10"/>
      <c r="Y166" s="10"/>
      <c r="Z166" s="10"/>
      <c r="AA166" s="10"/>
      <c r="AB166" s="10"/>
    </row>
    <row r="167" spans="1:28" ht="12.75" customHeight="1">
      <c r="A167" s="10"/>
      <c r="B167" s="10"/>
      <c r="C167" s="10"/>
      <c r="D167" s="10"/>
      <c r="E167" s="10"/>
      <c r="F167" s="10"/>
      <c r="G167" s="396"/>
      <c r="H167" s="10"/>
      <c r="I167" s="10"/>
      <c r="J167" s="10"/>
      <c r="K167" s="10"/>
      <c r="L167" s="10"/>
      <c r="M167" s="10"/>
      <c r="N167" s="10"/>
      <c r="O167" s="10"/>
      <c r="P167" s="10"/>
      <c r="Q167" s="10"/>
      <c r="R167" s="10"/>
      <c r="S167" s="10"/>
      <c r="T167" s="10"/>
      <c r="U167" s="10"/>
      <c r="V167" s="10"/>
      <c r="W167" s="10"/>
      <c r="X167" s="10"/>
      <c r="Y167" s="10"/>
      <c r="Z167" s="10"/>
      <c r="AA167" s="10"/>
      <c r="AB167" s="10"/>
    </row>
    <row r="168" spans="1:28" ht="12.75" customHeight="1">
      <c r="A168" s="10"/>
      <c r="B168" s="10"/>
      <c r="C168" s="10"/>
      <c r="D168" s="10"/>
      <c r="E168" s="10"/>
      <c r="F168" s="10"/>
      <c r="G168" s="396"/>
      <c r="H168" s="10"/>
      <c r="I168" s="10"/>
      <c r="J168" s="10"/>
      <c r="K168" s="10"/>
      <c r="L168" s="10"/>
      <c r="M168" s="10"/>
      <c r="N168" s="10"/>
      <c r="O168" s="10"/>
      <c r="P168" s="10"/>
      <c r="Q168" s="10"/>
      <c r="R168" s="10"/>
      <c r="S168" s="10"/>
      <c r="T168" s="10"/>
      <c r="U168" s="10"/>
      <c r="V168" s="10"/>
      <c r="W168" s="10"/>
      <c r="X168" s="10"/>
      <c r="Y168" s="10"/>
      <c r="Z168" s="10"/>
      <c r="AA168" s="10"/>
      <c r="AB168" s="10"/>
    </row>
    <row r="169" spans="1:28" ht="12.75" customHeight="1">
      <c r="A169" s="10"/>
      <c r="B169" s="10"/>
      <c r="C169" s="10"/>
      <c r="D169" s="10"/>
      <c r="E169" s="10"/>
      <c r="F169" s="10"/>
      <c r="G169" s="396"/>
      <c r="H169" s="10"/>
      <c r="I169" s="10"/>
      <c r="J169" s="10"/>
      <c r="K169" s="10"/>
      <c r="L169" s="10"/>
      <c r="M169" s="10"/>
      <c r="N169" s="10"/>
      <c r="O169" s="10"/>
      <c r="P169" s="10"/>
      <c r="Q169" s="10"/>
      <c r="R169" s="10"/>
      <c r="S169" s="10"/>
      <c r="T169" s="10"/>
      <c r="U169" s="10"/>
      <c r="V169" s="10"/>
      <c r="W169" s="10"/>
      <c r="X169" s="10"/>
      <c r="Y169" s="10"/>
      <c r="Z169" s="10"/>
      <c r="AA169" s="10"/>
      <c r="AB169" s="10"/>
    </row>
    <row r="170" spans="1:28" ht="12.75" customHeight="1">
      <c r="A170" s="10"/>
      <c r="B170" s="10"/>
      <c r="C170" s="10"/>
      <c r="D170" s="10"/>
      <c r="E170" s="10"/>
      <c r="F170" s="10"/>
      <c r="G170" s="396"/>
      <c r="H170" s="10"/>
      <c r="I170" s="10"/>
      <c r="J170" s="10"/>
      <c r="K170" s="10"/>
      <c r="L170" s="10"/>
      <c r="M170" s="10"/>
      <c r="N170" s="10"/>
      <c r="O170" s="10"/>
      <c r="P170" s="10"/>
      <c r="Q170" s="10"/>
      <c r="R170" s="10"/>
      <c r="S170" s="10"/>
      <c r="T170" s="10"/>
      <c r="U170" s="10"/>
      <c r="V170" s="10"/>
      <c r="W170" s="10"/>
      <c r="X170" s="10"/>
      <c r="Y170" s="10"/>
      <c r="Z170" s="10"/>
      <c r="AA170" s="10"/>
      <c r="AB170" s="10"/>
    </row>
    <row r="171" spans="1:28" ht="12.75" customHeight="1">
      <c r="A171" s="10"/>
      <c r="B171" s="10"/>
      <c r="C171" s="10"/>
      <c r="D171" s="10"/>
      <c r="E171" s="10"/>
      <c r="F171" s="10"/>
      <c r="G171" s="396"/>
      <c r="H171" s="10"/>
      <c r="I171" s="10"/>
      <c r="J171" s="10"/>
      <c r="K171" s="10"/>
      <c r="L171" s="10"/>
      <c r="M171" s="10"/>
      <c r="N171" s="10"/>
      <c r="O171" s="10"/>
      <c r="P171" s="10"/>
      <c r="Q171" s="10"/>
      <c r="R171" s="10"/>
      <c r="S171" s="10"/>
      <c r="T171" s="10"/>
      <c r="U171" s="10"/>
      <c r="V171" s="10"/>
      <c r="W171" s="10"/>
      <c r="X171" s="10"/>
      <c r="Y171" s="10"/>
      <c r="Z171" s="10"/>
      <c r="AA171" s="10"/>
      <c r="AB171" s="10"/>
    </row>
    <row r="172" spans="1:28" ht="12.75" customHeight="1">
      <c r="A172" s="10"/>
      <c r="B172" s="10"/>
      <c r="C172" s="10"/>
      <c r="D172" s="10"/>
      <c r="E172" s="10"/>
      <c r="F172" s="10"/>
      <c r="G172" s="396"/>
      <c r="H172" s="10"/>
      <c r="I172" s="10"/>
      <c r="J172" s="10"/>
      <c r="K172" s="10"/>
      <c r="L172" s="10"/>
      <c r="M172" s="10"/>
      <c r="N172" s="10"/>
      <c r="O172" s="10"/>
      <c r="P172" s="10"/>
      <c r="Q172" s="10"/>
      <c r="R172" s="10"/>
      <c r="S172" s="10"/>
      <c r="T172" s="10"/>
      <c r="U172" s="10"/>
      <c r="V172" s="10"/>
      <c r="W172" s="10"/>
      <c r="X172" s="10"/>
      <c r="Y172" s="10"/>
      <c r="Z172" s="10"/>
      <c r="AA172" s="10"/>
      <c r="AB172" s="10"/>
    </row>
    <row r="173" spans="1:28" ht="12.75" customHeight="1">
      <c r="A173" s="10"/>
      <c r="B173" s="10"/>
      <c r="C173" s="10"/>
      <c r="D173" s="10"/>
      <c r="E173" s="10"/>
      <c r="F173" s="10"/>
      <c r="G173" s="396"/>
      <c r="H173" s="10"/>
      <c r="I173" s="10"/>
      <c r="J173" s="10"/>
      <c r="K173" s="10"/>
      <c r="L173" s="10"/>
      <c r="M173" s="10"/>
      <c r="N173" s="10"/>
      <c r="O173" s="10"/>
      <c r="P173" s="10"/>
      <c r="Q173" s="10"/>
      <c r="R173" s="10"/>
      <c r="S173" s="10"/>
      <c r="T173" s="10"/>
      <c r="U173" s="10"/>
      <c r="V173" s="10"/>
      <c r="W173" s="10"/>
      <c r="X173" s="10"/>
      <c r="Y173" s="10"/>
      <c r="Z173" s="10"/>
      <c r="AA173" s="10"/>
      <c r="AB173" s="10"/>
    </row>
    <row r="174" spans="1:28" ht="12.75" customHeight="1">
      <c r="A174" s="10"/>
      <c r="B174" s="10"/>
      <c r="C174" s="10"/>
      <c r="D174" s="10"/>
      <c r="E174" s="10"/>
      <c r="F174" s="10"/>
      <c r="G174" s="396"/>
      <c r="H174" s="10"/>
      <c r="I174" s="10"/>
      <c r="J174" s="10"/>
      <c r="K174" s="10"/>
      <c r="L174" s="10"/>
      <c r="M174" s="10"/>
      <c r="N174" s="10"/>
      <c r="O174" s="10"/>
      <c r="P174" s="10"/>
      <c r="Q174" s="10"/>
      <c r="R174" s="10"/>
      <c r="S174" s="10"/>
      <c r="T174" s="10"/>
      <c r="U174" s="10"/>
      <c r="V174" s="10"/>
      <c r="W174" s="10"/>
      <c r="X174" s="10"/>
      <c r="Y174" s="10"/>
      <c r="Z174" s="10"/>
      <c r="AA174" s="10"/>
      <c r="AB174" s="10"/>
    </row>
    <row r="175" spans="1:28" ht="12.75" customHeight="1">
      <c r="A175" s="10"/>
      <c r="B175" s="10"/>
      <c r="C175" s="10"/>
      <c r="D175" s="10"/>
      <c r="E175" s="10"/>
      <c r="F175" s="10"/>
      <c r="G175" s="396"/>
      <c r="H175" s="10"/>
      <c r="I175" s="10"/>
      <c r="J175" s="10"/>
      <c r="K175" s="10"/>
      <c r="L175" s="10"/>
      <c r="M175" s="10"/>
      <c r="N175" s="10"/>
      <c r="O175" s="10"/>
      <c r="P175" s="10"/>
      <c r="Q175" s="10"/>
      <c r="R175" s="10"/>
      <c r="S175" s="10"/>
      <c r="T175" s="10"/>
      <c r="U175" s="10"/>
      <c r="V175" s="10"/>
      <c r="W175" s="10"/>
      <c r="X175" s="10"/>
      <c r="Y175" s="10"/>
      <c r="Z175" s="10"/>
      <c r="AA175" s="10"/>
      <c r="AB175" s="10"/>
    </row>
    <row r="176" spans="1:28" ht="12.75" customHeight="1">
      <c r="A176" s="10"/>
      <c r="B176" s="10"/>
      <c r="C176" s="10"/>
      <c r="D176" s="10"/>
      <c r="E176" s="10"/>
      <c r="F176" s="10"/>
      <c r="G176" s="396"/>
      <c r="H176" s="10"/>
      <c r="I176" s="10"/>
      <c r="J176" s="10"/>
      <c r="K176" s="10"/>
      <c r="L176" s="10"/>
      <c r="M176" s="10"/>
      <c r="N176" s="10"/>
      <c r="O176" s="10"/>
      <c r="P176" s="10"/>
      <c r="Q176" s="10"/>
      <c r="R176" s="10"/>
      <c r="S176" s="10"/>
      <c r="T176" s="10"/>
      <c r="U176" s="10"/>
      <c r="V176" s="10"/>
      <c r="W176" s="10"/>
      <c r="X176" s="10"/>
      <c r="Y176" s="10"/>
      <c r="Z176" s="10"/>
      <c r="AA176" s="10"/>
      <c r="AB176" s="10"/>
    </row>
    <row r="177" spans="1:28" ht="12.75" customHeight="1">
      <c r="A177" s="10"/>
      <c r="B177" s="10"/>
      <c r="C177" s="10"/>
      <c r="D177" s="10"/>
      <c r="E177" s="10"/>
      <c r="F177" s="10"/>
      <c r="G177" s="396"/>
      <c r="H177" s="10"/>
      <c r="I177" s="10"/>
      <c r="J177" s="10"/>
      <c r="K177" s="10"/>
      <c r="L177" s="10"/>
      <c r="M177" s="10"/>
      <c r="N177" s="10"/>
      <c r="O177" s="10"/>
      <c r="P177" s="10"/>
      <c r="Q177" s="10"/>
      <c r="R177" s="10"/>
      <c r="S177" s="10"/>
      <c r="T177" s="10"/>
      <c r="U177" s="10"/>
      <c r="V177" s="10"/>
      <c r="W177" s="10"/>
      <c r="X177" s="10"/>
      <c r="Y177" s="10"/>
      <c r="Z177" s="10"/>
      <c r="AA177" s="10"/>
      <c r="AB177" s="10"/>
    </row>
    <row r="178" spans="1:28" ht="12.75" customHeight="1">
      <c r="A178" s="10"/>
      <c r="B178" s="10"/>
      <c r="C178" s="10"/>
      <c r="D178" s="10"/>
      <c r="E178" s="10"/>
      <c r="F178" s="10"/>
      <c r="G178" s="396"/>
      <c r="H178" s="10"/>
      <c r="I178" s="10"/>
      <c r="J178" s="10"/>
      <c r="K178" s="10"/>
      <c r="L178" s="10"/>
      <c r="M178" s="10"/>
      <c r="N178" s="10"/>
      <c r="O178" s="10"/>
      <c r="P178" s="10"/>
      <c r="Q178" s="10"/>
      <c r="R178" s="10"/>
      <c r="S178" s="10"/>
      <c r="T178" s="10"/>
      <c r="U178" s="10"/>
      <c r="V178" s="10"/>
      <c r="W178" s="10"/>
      <c r="X178" s="10"/>
      <c r="Y178" s="10"/>
      <c r="Z178" s="10"/>
      <c r="AA178" s="10"/>
      <c r="AB178" s="10"/>
    </row>
    <row r="179" spans="1:28" ht="12.75" customHeight="1">
      <c r="A179" s="10"/>
      <c r="B179" s="10"/>
      <c r="C179" s="10"/>
      <c r="D179" s="10"/>
      <c r="E179" s="10"/>
      <c r="F179" s="10"/>
      <c r="G179" s="396"/>
      <c r="H179" s="10"/>
      <c r="I179" s="10"/>
      <c r="J179" s="10"/>
      <c r="K179" s="10"/>
      <c r="L179" s="10"/>
      <c r="M179" s="10"/>
      <c r="N179" s="10"/>
      <c r="O179" s="10"/>
      <c r="P179" s="10"/>
      <c r="Q179" s="10"/>
      <c r="R179" s="10"/>
      <c r="S179" s="10"/>
      <c r="T179" s="10"/>
      <c r="U179" s="10"/>
      <c r="V179" s="10"/>
      <c r="W179" s="10"/>
      <c r="X179" s="10"/>
      <c r="Y179" s="10"/>
      <c r="Z179" s="10"/>
      <c r="AA179" s="10"/>
      <c r="AB179" s="10"/>
    </row>
    <row r="180" spans="1:28" ht="12.75" customHeight="1">
      <c r="A180" s="10"/>
      <c r="B180" s="10"/>
      <c r="C180" s="10"/>
      <c r="D180" s="10"/>
      <c r="E180" s="10"/>
      <c r="F180" s="10"/>
      <c r="G180" s="396"/>
      <c r="H180" s="10"/>
      <c r="I180" s="10"/>
      <c r="J180" s="10"/>
      <c r="K180" s="10"/>
      <c r="L180" s="10"/>
      <c r="M180" s="10"/>
      <c r="N180" s="10"/>
      <c r="O180" s="10"/>
      <c r="P180" s="10"/>
      <c r="Q180" s="10"/>
      <c r="R180" s="10"/>
      <c r="S180" s="10"/>
      <c r="T180" s="10"/>
      <c r="U180" s="10"/>
      <c r="V180" s="10"/>
      <c r="W180" s="10"/>
      <c r="X180" s="10"/>
      <c r="Y180" s="10"/>
      <c r="Z180" s="10"/>
      <c r="AA180" s="10"/>
      <c r="AB180" s="10"/>
    </row>
    <row r="181" spans="1:28" ht="12.75" customHeight="1">
      <c r="A181" s="10"/>
      <c r="B181" s="10"/>
      <c r="C181" s="10"/>
      <c r="D181" s="10"/>
      <c r="E181" s="10"/>
      <c r="F181" s="10"/>
      <c r="G181" s="396"/>
      <c r="H181" s="10"/>
      <c r="I181" s="10"/>
      <c r="J181" s="10"/>
      <c r="K181" s="10"/>
      <c r="L181" s="10"/>
      <c r="M181" s="10"/>
      <c r="N181" s="10"/>
      <c r="O181" s="10"/>
      <c r="P181" s="10"/>
      <c r="Q181" s="10"/>
      <c r="R181" s="10"/>
      <c r="S181" s="10"/>
      <c r="T181" s="10"/>
      <c r="U181" s="10"/>
      <c r="V181" s="10"/>
      <c r="W181" s="10"/>
      <c r="X181" s="10"/>
      <c r="Y181" s="10"/>
      <c r="Z181" s="10"/>
      <c r="AA181" s="10"/>
      <c r="AB181" s="10"/>
    </row>
    <row r="182" spans="1:28" ht="12.75" customHeight="1">
      <c r="A182" s="10"/>
      <c r="B182" s="10"/>
      <c r="C182" s="10"/>
      <c r="D182" s="10"/>
      <c r="E182" s="10"/>
      <c r="F182" s="10"/>
      <c r="G182" s="396"/>
      <c r="H182" s="10"/>
      <c r="I182" s="10"/>
      <c r="J182" s="10"/>
      <c r="K182" s="10"/>
      <c r="L182" s="10"/>
      <c r="M182" s="10"/>
      <c r="N182" s="10"/>
      <c r="O182" s="10"/>
      <c r="P182" s="10"/>
      <c r="Q182" s="10"/>
      <c r="R182" s="10"/>
      <c r="S182" s="10"/>
      <c r="T182" s="10"/>
      <c r="U182" s="10"/>
      <c r="V182" s="10"/>
      <c r="W182" s="10"/>
      <c r="X182" s="10"/>
      <c r="Y182" s="10"/>
      <c r="Z182" s="10"/>
      <c r="AA182" s="10"/>
      <c r="AB182" s="10"/>
    </row>
    <row r="183" spans="1:28" ht="12.75" customHeight="1">
      <c r="A183" s="10"/>
      <c r="B183" s="10"/>
      <c r="C183" s="10"/>
      <c r="D183" s="10"/>
      <c r="E183" s="10"/>
      <c r="F183" s="10"/>
      <c r="G183" s="396"/>
      <c r="H183" s="10"/>
      <c r="I183" s="10"/>
      <c r="J183" s="10"/>
      <c r="K183" s="10"/>
      <c r="L183" s="10"/>
      <c r="M183" s="10"/>
      <c r="N183" s="10"/>
      <c r="O183" s="10"/>
      <c r="P183" s="10"/>
      <c r="Q183" s="10"/>
      <c r="R183" s="10"/>
      <c r="S183" s="10"/>
      <c r="T183" s="10"/>
      <c r="U183" s="10"/>
      <c r="V183" s="10"/>
      <c r="W183" s="10"/>
      <c r="X183" s="10"/>
      <c r="Y183" s="10"/>
      <c r="Z183" s="10"/>
      <c r="AA183" s="10"/>
      <c r="AB183" s="10"/>
    </row>
    <row r="184" spans="1:28" ht="12.75" customHeight="1">
      <c r="A184" s="10"/>
      <c r="B184" s="10"/>
      <c r="C184" s="10"/>
      <c r="D184" s="10"/>
      <c r="E184" s="10"/>
      <c r="F184" s="10"/>
      <c r="G184" s="396"/>
      <c r="H184" s="10"/>
      <c r="I184" s="10"/>
      <c r="J184" s="10"/>
      <c r="K184" s="10"/>
      <c r="L184" s="10"/>
      <c r="M184" s="10"/>
      <c r="N184" s="10"/>
      <c r="O184" s="10"/>
      <c r="P184" s="10"/>
      <c r="Q184" s="10"/>
      <c r="R184" s="10"/>
      <c r="S184" s="10"/>
      <c r="T184" s="10"/>
      <c r="U184" s="10"/>
      <c r="V184" s="10"/>
      <c r="W184" s="10"/>
      <c r="X184" s="10"/>
      <c r="Y184" s="10"/>
      <c r="Z184" s="10"/>
      <c r="AA184" s="10"/>
      <c r="AB184" s="10"/>
    </row>
    <row r="185" spans="1:28" ht="12.75" customHeight="1">
      <c r="A185" s="10"/>
      <c r="B185" s="10"/>
      <c r="C185" s="10"/>
      <c r="D185" s="10"/>
      <c r="E185" s="10"/>
      <c r="F185" s="10"/>
      <c r="G185" s="396"/>
      <c r="H185" s="10"/>
      <c r="I185" s="10"/>
      <c r="J185" s="10"/>
      <c r="K185" s="10"/>
      <c r="L185" s="10"/>
      <c r="M185" s="10"/>
      <c r="N185" s="10"/>
      <c r="O185" s="10"/>
      <c r="P185" s="10"/>
      <c r="Q185" s="10"/>
      <c r="R185" s="10"/>
      <c r="S185" s="10"/>
      <c r="T185" s="10"/>
      <c r="U185" s="10"/>
      <c r="V185" s="10"/>
      <c r="W185" s="10"/>
      <c r="X185" s="10"/>
      <c r="Y185" s="10"/>
      <c r="Z185" s="10"/>
      <c r="AA185" s="10"/>
      <c r="AB185" s="10"/>
    </row>
    <row r="186" spans="1:28" ht="12.75" customHeight="1">
      <c r="A186" s="10"/>
      <c r="B186" s="10"/>
      <c r="C186" s="10"/>
      <c r="D186" s="10"/>
      <c r="E186" s="10"/>
      <c r="F186" s="10"/>
      <c r="G186" s="396"/>
      <c r="H186" s="10"/>
      <c r="I186" s="10"/>
      <c r="J186" s="10"/>
      <c r="K186" s="10"/>
      <c r="L186" s="10"/>
      <c r="M186" s="10"/>
      <c r="N186" s="10"/>
      <c r="O186" s="10"/>
      <c r="P186" s="10"/>
      <c r="Q186" s="10"/>
      <c r="R186" s="10"/>
      <c r="S186" s="10"/>
      <c r="T186" s="10"/>
      <c r="U186" s="10"/>
      <c r="V186" s="10"/>
      <c r="W186" s="10"/>
      <c r="X186" s="10"/>
      <c r="Y186" s="10"/>
      <c r="Z186" s="10"/>
      <c r="AA186" s="10"/>
      <c r="AB186" s="10"/>
    </row>
    <row r="187" spans="1:28" ht="12.75" customHeight="1">
      <c r="A187" s="10"/>
      <c r="B187" s="10"/>
      <c r="C187" s="10"/>
      <c r="D187" s="10"/>
      <c r="E187" s="10"/>
      <c r="F187" s="10"/>
      <c r="G187" s="396"/>
      <c r="H187" s="10"/>
      <c r="I187" s="10"/>
      <c r="J187" s="10"/>
      <c r="K187" s="10"/>
      <c r="L187" s="10"/>
      <c r="M187" s="10"/>
      <c r="N187" s="10"/>
      <c r="O187" s="10"/>
      <c r="P187" s="10"/>
      <c r="Q187" s="10"/>
      <c r="R187" s="10"/>
      <c r="S187" s="10"/>
      <c r="T187" s="10"/>
      <c r="U187" s="10"/>
      <c r="V187" s="10"/>
      <c r="W187" s="10"/>
      <c r="X187" s="10"/>
      <c r="Y187" s="10"/>
      <c r="Z187" s="10"/>
      <c r="AA187" s="10"/>
      <c r="AB187" s="10"/>
    </row>
    <row r="188" spans="1:28" ht="12.75" customHeight="1">
      <c r="A188" s="10"/>
      <c r="B188" s="10"/>
      <c r="C188" s="10"/>
      <c r="D188" s="10"/>
      <c r="E188" s="10"/>
      <c r="F188" s="10"/>
      <c r="G188" s="396"/>
      <c r="H188" s="10"/>
      <c r="I188" s="10"/>
      <c r="J188" s="10"/>
      <c r="K188" s="10"/>
      <c r="L188" s="10"/>
      <c r="M188" s="10"/>
      <c r="N188" s="10"/>
      <c r="O188" s="10"/>
      <c r="P188" s="10"/>
      <c r="Q188" s="10"/>
      <c r="R188" s="10"/>
      <c r="S188" s="10"/>
      <c r="T188" s="10"/>
      <c r="U188" s="10"/>
      <c r="V188" s="10"/>
      <c r="W188" s="10"/>
      <c r="X188" s="10"/>
      <c r="Y188" s="10"/>
      <c r="Z188" s="10"/>
      <c r="AA188" s="10"/>
      <c r="AB188" s="10"/>
    </row>
    <row r="189" spans="1:28" ht="12.75" customHeight="1">
      <c r="A189" s="10"/>
      <c r="B189" s="10"/>
      <c r="C189" s="10"/>
      <c r="D189" s="10"/>
      <c r="E189" s="10"/>
      <c r="F189" s="10"/>
      <c r="G189" s="396"/>
      <c r="H189" s="10"/>
      <c r="I189" s="10"/>
      <c r="J189" s="10"/>
      <c r="K189" s="10"/>
      <c r="L189" s="10"/>
      <c r="M189" s="10"/>
      <c r="N189" s="10"/>
      <c r="O189" s="10"/>
      <c r="P189" s="10"/>
      <c r="Q189" s="10"/>
      <c r="R189" s="10"/>
      <c r="S189" s="10"/>
      <c r="T189" s="10"/>
      <c r="U189" s="10"/>
      <c r="V189" s="10"/>
      <c r="W189" s="10"/>
      <c r="X189" s="10"/>
      <c r="Y189" s="10"/>
      <c r="Z189" s="10"/>
      <c r="AA189" s="10"/>
      <c r="AB189" s="10"/>
    </row>
    <row r="190" spans="1:28" ht="12.75" customHeight="1">
      <c r="A190" s="10"/>
      <c r="B190" s="10"/>
      <c r="C190" s="10"/>
      <c r="D190" s="10"/>
      <c r="E190" s="10"/>
      <c r="F190" s="10"/>
      <c r="G190" s="396"/>
      <c r="H190" s="10"/>
      <c r="I190" s="10"/>
      <c r="J190" s="10"/>
      <c r="K190" s="10"/>
      <c r="L190" s="10"/>
      <c r="M190" s="10"/>
      <c r="N190" s="10"/>
      <c r="O190" s="10"/>
      <c r="P190" s="10"/>
      <c r="Q190" s="10"/>
      <c r="R190" s="10"/>
      <c r="S190" s="10"/>
      <c r="T190" s="10"/>
      <c r="U190" s="10"/>
      <c r="V190" s="10"/>
      <c r="W190" s="10"/>
      <c r="X190" s="10"/>
      <c r="Y190" s="10"/>
      <c r="Z190" s="10"/>
      <c r="AA190" s="10"/>
      <c r="AB190" s="10"/>
    </row>
    <row r="191" spans="1:28" ht="12.75" customHeight="1">
      <c r="A191" s="10"/>
      <c r="B191" s="10"/>
      <c r="C191" s="10"/>
      <c r="D191" s="10"/>
      <c r="E191" s="10"/>
      <c r="F191" s="10"/>
      <c r="G191" s="396"/>
      <c r="H191" s="10"/>
      <c r="I191" s="10"/>
      <c r="J191" s="10"/>
      <c r="K191" s="10"/>
      <c r="L191" s="10"/>
      <c r="M191" s="10"/>
      <c r="N191" s="10"/>
      <c r="O191" s="10"/>
      <c r="P191" s="10"/>
      <c r="Q191" s="10"/>
      <c r="R191" s="10"/>
      <c r="S191" s="10"/>
      <c r="T191" s="10"/>
      <c r="U191" s="10"/>
      <c r="V191" s="10"/>
      <c r="W191" s="10"/>
      <c r="X191" s="10"/>
      <c r="Y191" s="10"/>
      <c r="Z191" s="10"/>
      <c r="AA191" s="10"/>
      <c r="AB191" s="10"/>
    </row>
    <row r="192" spans="1:28" ht="12.75" customHeight="1">
      <c r="A192" s="10"/>
      <c r="B192" s="10"/>
      <c r="C192" s="10"/>
      <c r="D192" s="10"/>
      <c r="E192" s="10"/>
      <c r="F192" s="10"/>
      <c r="G192" s="396"/>
      <c r="H192" s="10"/>
      <c r="I192" s="10"/>
      <c r="J192" s="10"/>
      <c r="K192" s="10"/>
      <c r="L192" s="10"/>
      <c r="M192" s="10"/>
      <c r="N192" s="10"/>
      <c r="O192" s="10"/>
      <c r="P192" s="10"/>
      <c r="Q192" s="10"/>
      <c r="R192" s="10"/>
      <c r="S192" s="10"/>
      <c r="T192" s="10"/>
      <c r="U192" s="10"/>
      <c r="V192" s="10"/>
      <c r="W192" s="10"/>
      <c r="X192" s="10"/>
      <c r="Y192" s="10"/>
      <c r="Z192" s="10"/>
      <c r="AA192" s="10"/>
      <c r="AB192" s="10"/>
    </row>
    <row r="193" spans="1:28" ht="12.75" customHeight="1">
      <c r="A193" s="10"/>
      <c r="B193" s="10"/>
      <c r="C193" s="10"/>
      <c r="D193" s="10"/>
      <c r="E193" s="10"/>
      <c r="F193" s="10"/>
      <c r="G193" s="396"/>
      <c r="H193" s="10"/>
      <c r="I193" s="10"/>
      <c r="J193" s="10"/>
      <c r="K193" s="10"/>
      <c r="L193" s="10"/>
      <c r="M193" s="10"/>
      <c r="N193" s="10"/>
      <c r="O193" s="10"/>
      <c r="P193" s="10"/>
      <c r="Q193" s="10"/>
      <c r="R193" s="10"/>
      <c r="S193" s="10"/>
      <c r="T193" s="10"/>
      <c r="U193" s="10"/>
      <c r="V193" s="10"/>
      <c r="W193" s="10"/>
      <c r="X193" s="10"/>
      <c r="Y193" s="10"/>
      <c r="Z193" s="10"/>
      <c r="AA193" s="10"/>
      <c r="AB193" s="10"/>
    </row>
    <row r="194" spans="1:28" ht="12.75" customHeight="1">
      <c r="A194" s="10"/>
      <c r="B194" s="10"/>
      <c r="C194" s="10"/>
      <c r="D194" s="10"/>
      <c r="E194" s="10"/>
      <c r="F194" s="10"/>
      <c r="G194" s="396"/>
      <c r="H194" s="10"/>
      <c r="I194" s="10"/>
      <c r="J194" s="10"/>
      <c r="K194" s="10"/>
      <c r="L194" s="10"/>
      <c r="M194" s="10"/>
      <c r="N194" s="10"/>
      <c r="O194" s="10"/>
      <c r="P194" s="10"/>
      <c r="Q194" s="10"/>
      <c r="R194" s="10"/>
      <c r="S194" s="10"/>
      <c r="T194" s="10"/>
      <c r="U194" s="10"/>
      <c r="V194" s="10"/>
      <c r="W194" s="10"/>
      <c r="X194" s="10"/>
      <c r="Y194" s="10"/>
      <c r="Z194" s="10"/>
      <c r="AA194" s="10"/>
      <c r="AB194" s="10"/>
    </row>
    <row r="195" spans="1:28" ht="12.75" customHeight="1">
      <c r="A195" s="10"/>
      <c r="B195" s="10"/>
      <c r="C195" s="10"/>
      <c r="D195" s="10"/>
      <c r="E195" s="10"/>
      <c r="F195" s="10"/>
      <c r="G195" s="396"/>
      <c r="H195" s="10"/>
      <c r="I195" s="10"/>
      <c r="J195" s="10"/>
      <c r="K195" s="10"/>
      <c r="L195" s="10"/>
      <c r="M195" s="10"/>
      <c r="N195" s="10"/>
      <c r="O195" s="10"/>
      <c r="P195" s="10"/>
      <c r="Q195" s="10"/>
      <c r="R195" s="10"/>
      <c r="S195" s="10"/>
      <c r="T195" s="10"/>
      <c r="U195" s="10"/>
      <c r="V195" s="10"/>
      <c r="W195" s="10"/>
      <c r="X195" s="10"/>
      <c r="Y195" s="10"/>
      <c r="Z195" s="10"/>
      <c r="AA195" s="10"/>
      <c r="AB195" s="10"/>
    </row>
    <row r="196" spans="1:28" ht="12.75" customHeight="1">
      <c r="A196" s="10"/>
      <c r="B196" s="10"/>
      <c r="C196" s="10"/>
      <c r="D196" s="10"/>
      <c r="E196" s="10"/>
      <c r="F196" s="10"/>
      <c r="G196" s="396"/>
      <c r="H196" s="10"/>
      <c r="I196" s="10"/>
      <c r="J196" s="10"/>
      <c r="K196" s="10"/>
      <c r="L196" s="10"/>
      <c r="M196" s="10"/>
      <c r="N196" s="10"/>
      <c r="O196" s="10"/>
      <c r="P196" s="10"/>
      <c r="Q196" s="10"/>
      <c r="R196" s="10"/>
      <c r="S196" s="10"/>
      <c r="T196" s="10"/>
      <c r="U196" s="10"/>
      <c r="V196" s="10"/>
      <c r="W196" s="10"/>
      <c r="X196" s="10"/>
      <c r="Y196" s="10"/>
      <c r="Z196" s="10"/>
      <c r="AA196" s="10"/>
      <c r="AB196" s="10"/>
    </row>
    <row r="197" spans="1:28" ht="12.75" customHeight="1">
      <c r="A197" s="10"/>
      <c r="B197" s="10"/>
      <c r="C197" s="10"/>
      <c r="D197" s="10"/>
      <c r="E197" s="10"/>
      <c r="F197" s="10"/>
      <c r="G197" s="396"/>
      <c r="H197" s="10"/>
      <c r="I197" s="10"/>
      <c r="J197" s="10"/>
      <c r="K197" s="10"/>
      <c r="L197" s="10"/>
      <c r="M197" s="10"/>
      <c r="N197" s="10"/>
      <c r="O197" s="10"/>
      <c r="P197" s="10"/>
      <c r="Q197" s="10"/>
      <c r="R197" s="10"/>
      <c r="S197" s="10"/>
      <c r="T197" s="10"/>
      <c r="U197" s="10"/>
      <c r="V197" s="10"/>
      <c r="W197" s="10"/>
      <c r="X197" s="10"/>
      <c r="Y197" s="10"/>
      <c r="Z197" s="10"/>
      <c r="AA197" s="10"/>
      <c r="AB197" s="10"/>
    </row>
    <row r="198" spans="1:28" ht="12.75" customHeight="1">
      <c r="A198" s="10"/>
      <c r="B198" s="10"/>
      <c r="C198" s="10"/>
      <c r="D198" s="10"/>
      <c r="E198" s="10"/>
      <c r="F198" s="10"/>
      <c r="G198" s="396"/>
      <c r="H198" s="10"/>
      <c r="I198" s="10"/>
      <c r="J198" s="10"/>
      <c r="K198" s="10"/>
      <c r="L198" s="10"/>
      <c r="M198" s="10"/>
      <c r="N198" s="10"/>
      <c r="O198" s="10"/>
      <c r="P198" s="10"/>
      <c r="Q198" s="10"/>
      <c r="R198" s="10"/>
      <c r="S198" s="10"/>
      <c r="T198" s="10"/>
      <c r="U198" s="10"/>
      <c r="V198" s="10"/>
      <c r="W198" s="10"/>
      <c r="X198" s="10"/>
      <c r="Y198" s="10"/>
      <c r="Z198" s="10"/>
      <c r="AA198" s="10"/>
      <c r="AB198" s="10"/>
    </row>
    <row r="199" spans="1:28" ht="12.75" customHeight="1">
      <c r="A199" s="10"/>
      <c r="B199" s="10"/>
      <c r="C199" s="10"/>
      <c r="D199" s="10"/>
      <c r="E199" s="10"/>
      <c r="F199" s="10"/>
      <c r="G199" s="396"/>
      <c r="H199" s="10"/>
      <c r="I199" s="10"/>
      <c r="J199" s="10"/>
      <c r="K199" s="10"/>
      <c r="L199" s="10"/>
      <c r="M199" s="10"/>
      <c r="N199" s="10"/>
      <c r="O199" s="10"/>
      <c r="P199" s="10"/>
      <c r="Q199" s="10"/>
      <c r="R199" s="10"/>
      <c r="S199" s="10"/>
      <c r="T199" s="10"/>
      <c r="U199" s="10"/>
      <c r="V199" s="10"/>
      <c r="W199" s="10"/>
      <c r="X199" s="10"/>
      <c r="Y199" s="10"/>
      <c r="Z199" s="10"/>
      <c r="AA199" s="10"/>
      <c r="AB199" s="10"/>
    </row>
    <row r="200" spans="1:28" ht="12.75" customHeight="1">
      <c r="A200" s="10"/>
      <c r="B200" s="10"/>
      <c r="C200" s="10"/>
      <c r="D200" s="10"/>
      <c r="E200" s="10"/>
      <c r="F200" s="10"/>
      <c r="G200" s="396"/>
      <c r="H200" s="10"/>
      <c r="I200" s="10"/>
      <c r="J200" s="10"/>
      <c r="K200" s="10"/>
      <c r="L200" s="10"/>
      <c r="M200" s="10"/>
      <c r="N200" s="10"/>
      <c r="O200" s="10"/>
      <c r="P200" s="10"/>
      <c r="Q200" s="10"/>
      <c r="R200" s="10"/>
      <c r="S200" s="10"/>
      <c r="T200" s="10"/>
      <c r="U200" s="10"/>
      <c r="V200" s="10"/>
      <c r="W200" s="10"/>
      <c r="X200" s="10"/>
      <c r="Y200" s="10"/>
      <c r="Z200" s="10"/>
      <c r="AA200" s="10"/>
      <c r="AB200" s="10"/>
    </row>
    <row r="201" spans="1:28" ht="12.75" customHeight="1">
      <c r="A201" s="10"/>
      <c r="B201" s="10"/>
      <c r="C201" s="10"/>
      <c r="D201" s="10"/>
      <c r="E201" s="10"/>
      <c r="F201" s="10"/>
      <c r="G201" s="396"/>
      <c r="H201" s="10"/>
      <c r="I201" s="10"/>
      <c r="J201" s="10"/>
      <c r="K201" s="10"/>
      <c r="L201" s="10"/>
      <c r="M201" s="10"/>
      <c r="N201" s="10"/>
      <c r="O201" s="10"/>
      <c r="P201" s="10"/>
      <c r="Q201" s="10"/>
      <c r="R201" s="10"/>
      <c r="S201" s="10"/>
      <c r="T201" s="10"/>
      <c r="U201" s="10"/>
      <c r="V201" s="10"/>
      <c r="W201" s="10"/>
      <c r="X201" s="10"/>
      <c r="Y201" s="10"/>
      <c r="Z201" s="10"/>
      <c r="AA201" s="10"/>
      <c r="AB201" s="10"/>
    </row>
    <row r="202" spans="1:28" ht="12.75" customHeight="1">
      <c r="A202" s="10"/>
      <c r="B202" s="10"/>
      <c r="C202" s="10"/>
      <c r="D202" s="10"/>
      <c r="E202" s="10"/>
      <c r="F202" s="10"/>
      <c r="G202" s="396"/>
      <c r="H202" s="10"/>
      <c r="I202" s="10"/>
      <c r="J202" s="10"/>
      <c r="K202" s="10"/>
      <c r="L202" s="10"/>
      <c r="M202" s="10"/>
      <c r="N202" s="10"/>
      <c r="O202" s="10"/>
      <c r="P202" s="10"/>
      <c r="Q202" s="10"/>
      <c r="R202" s="10"/>
      <c r="S202" s="10"/>
      <c r="T202" s="10"/>
      <c r="U202" s="10"/>
      <c r="V202" s="10"/>
      <c r="W202" s="10"/>
      <c r="X202" s="10"/>
      <c r="Y202" s="10"/>
      <c r="Z202" s="10"/>
      <c r="AA202" s="10"/>
      <c r="AB202" s="10"/>
    </row>
    <row r="203" spans="1:28" ht="12.75" customHeight="1">
      <c r="A203" s="10"/>
      <c r="B203" s="10"/>
      <c r="C203" s="10"/>
      <c r="D203" s="10"/>
      <c r="E203" s="10"/>
      <c r="F203" s="10"/>
      <c r="G203" s="396"/>
      <c r="H203" s="10"/>
      <c r="I203" s="10"/>
      <c r="J203" s="10"/>
      <c r="K203" s="10"/>
      <c r="L203" s="10"/>
      <c r="M203" s="10"/>
      <c r="N203" s="10"/>
      <c r="O203" s="10"/>
      <c r="P203" s="10"/>
      <c r="Q203" s="10"/>
      <c r="R203" s="10"/>
      <c r="S203" s="10"/>
      <c r="T203" s="10"/>
      <c r="U203" s="10"/>
      <c r="V203" s="10"/>
      <c r="W203" s="10"/>
      <c r="X203" s="10"/>
      <c r="Y203" s="10"/>
      <c r="Z203" s="10"/>
      <c r="AA203" s="10"/>
      <c r="AB203" s="10"/>
    </row>
    <row r="204" spans="1:28" ht="12.75" customHeight="1">
      <c r="A204" s="10"/>
      <c r="B204" s="10"/>
      <c r="C204" s="10"/>
      <c r="D204" s="10"/>
      <c r="E204" s="10"/>
      <c r="F204" s="10"/>
      <c r="G204" s="396"/>
      <c r="H204" s="10"/>
      <c r="I204" s="10"/>
      <c r="J204" s="10"/>
      <c r="K204" s="10"/>
      <c r="L204" s="10"/>
      <c r="M204" s="10"/>
      <c r="N204" s="10"/>
      <c r="O204" s="10"/>
      <c r="P204" s="10"/>
      <c r="Q204" s="10"/>
      <c r="R204" s="10"/>
      <c r="S204" s="10"/>
      <c r="T204" s="10"/>
      <c r="U204" s="10"/>
      <c r="V204" s="10"/>
      <c r="W204" s="10"/>
      <c r="X204" s="10"/>
      <c r="Y204" s="10"/>
      <c r="Z204" s="10"/>
      <c r="AA204" s="10"/>
      <c r="AB204" s="10"/>
    </row>
    <row r="205" spans="1:28" ht="12.75" customHeight="1">
      <c r="A205" s="10"/>
      <c r="B205" s="10"/>
      <c r="C205" s="10"/>
      <c r="D205" s="10"/>
      <c r="E205" s="10"/>
      <c r="F205" s="10"/>
      <c r="G205" s="396"/>
      <c r="H205" s="10"/>
      <c r="I205" s="10"/>
      <c r="J205" s="10"/>
      <c r="K205" s="10"/>
      <c r="L205" s="10"/>
      <c r="M205" s="10"/>
      <c r="N205" s="10"/>
      <c r="O205" s="10"/>
      <c r="P205" s="10"/>
      <c r="Q205" s="10"/>
      <c r="R205" s="10"/>
      <c r="S205" s="10"/>
      <c r="T205" s="10"/>
      <c r="U205" s="10"/>
      <c r="V205" s="10"/>
      <c r="W205" s="10"/>
      <c r="X205" s="10"/>
      <c r="Y205" s="10"/>
      <c r="Z205" s="10"/>
      <c r="AA205" s="10"/>
      <c r="AB205" s="10"/>
    </row>
    <row r="206" spans="1:28" ht="12.75" customHeight="1">
      <c r="A206" s="10"/>
      <c r="B206" s="10"/>
      <c r="C206" s="10"/>
      <c r="D206" s="10"/>
      <c r="E206" s="10"/>
      <c r="F206" s="10"/>
      <c r="G206" s="396"/>
      <c r="H206" s="10"/>
      <c r="I206" s="10"/>
      <c r="J206" s="10"/>
      <c r="K206" s="10"/>
      <c r="L206" s="10"/>
      <c r="M206" s="10"/>
      <c r="N206" s="10"/>
      <c r="O206" s="10"/>
      <c r="P206" s="10"/>
      <c r="Q206" s="10"/>
      <c r="R206" s="10"/>
      <c r="S206" s="10"/>
      <c r="T206" s="10"/>
      <c r="U206" s="10"/>
      <c r="V206" s="10"/>
      <c r="W206" s="10"/>
      <c r="X206" s="10"/>
      <c r="Y206" s="10"/>
      <c r="Z206" s="10"/>
      <c r="AA206" s="10"/>
      <c r="AB206" s="10"/>
    </row>
    <row r="207" spans="1:28" ht="12.75" customHeight="1">
      <c r="A207" s="10"/>
      <c r="B207" s="10"/>
      <c r="C207" s="10"/>
      <c r="D207" s="10"/>
      <c r="E207" s="10"/>
      <c r="F207" s="10"/>
      <c r="G207" s="396"/>
      <c r="H207" s="10"/>
      <c r="I207" s="10"/>
      <c r="J207" s="10"/>
      <c r="K207" s="10"/>
      <c r="L207" s="10"/>
      <c r="M207" s="10"/>
      <c r="N207" s="10"/>
      <c r="O207" s="10"/>
      <c r="P207" s="10"/>
      <c r="Q207" s="10"/>
      <c r="R207" s="10"/>
      <c r="S207" s="10"/>
      <c r="T207" s="10"/>
      <c r="U207" s="10"/>
      <c r="V207" s="10"/>
      <c r="W207" s="10"/>
      <c r="X207" s="10"/>
      <c r="Y207" s="10"/>
      <c r="Z207" s="10"/>
      <c r="AA207" s="10"/>
      <c r="AB207" s="10"/>
    </row>
    <row r="208" spans="1:28" ht="12.75" customHeight="1">
      <c r="A208" s="10"/>
      <c r="B208" s="10"/>
      <c r="C208" s="10"/>
      <c r="D208" s="10"/>
      <c r="E208" s="10"/>
      <c r="F208" s="10"/>
      <c r="G208" s="396"/>
      <c r="H208" s="10"/>
      <c r="I208" s="10"/>
      <c r="J208" s="10"/>
      <c r="K208" s="10"/>
      <c r="L208" s="10"/>
      <c r="M208" s="10"/>
      <c r="N208" s="10"/>
      <c r="O208" s="10"/>
      <c r="P208" s="10"/>
      <c r="Q208" s="10"/>
      <c r="R208" s="10"/>
      <c r="S208" s="10"/>
      <c r="T208" s="10"/>
      <c r="U208" s="10"/>
      <c r="V208" s="10"/>
      <c r="W208" s="10"/>
      <c r="X208" s="10"/>
      <c r="Y208" s="10"/>
      <c r="Z208" s="10"/>
      <c r="AA208" s="10"/>
      <c r="AB208" s="10"/>
    </row>
    <row r="209" spans="1:28" ht="12.75" customHeight="1">
      <c r="A209" s="10"/>
      <c r="B209" s="10"/>
      <c r="C209" s="10"/>
      <c r="D209" s="10"/>
      <c r="E209" s="10"/>
      <c r="F209" s="10"/>
      <c r="G209" s="396"/>
      <c r="H209" s="10"/>
      <c r="I209" s="10"/>
      <c r="J209" s="10"/>
      <c r="K209" s="10"/>
      <c r="L209" s="10"/>
      <c r="M209" s="10"/>
      <c r="N209" s="10"/>
      <c r="O209" s="10"/>
      <c r="P209" s="10"/>
      <c r="Q209" s="10"/>
      <c r="R209" s="10"/>
      <c r="S209" s="10"/>
      <c r="T209" s="10"/>
      <c r="U209" s="10"/>
      <c r="V209" s="10"/>
      <c r="W209" s="10"/>
      <c r="X209" s="10"/>
      <c r="Y209" s="10"/>
      <c r="Z209" s="10"/>
      <c r="AA209" s="10"/>
      <c r="AB209" s="10"/>
    </row>
    <row r="210" spans="1:28" ht="12.75" customHeight="1">
      <c r="A210" s="10"/>
      <c r="B210" s="10"/>
      <c r="C210" s="10"/>
      <c r="D210" s="10"/>
      <c r="E210" s="10"/>
      <c r="F210" s="10"/>
      <c r="G210" s="396"/>
      <c r="H210" s="10"/>
      <c r="I210" s="10"/>
      <c r="J210" s="10"/>
      <c r="K210" s="10"/>
      <c r="L210" s="10"/>
      <c r="M210" s="10"/>
      <c r="N210" s="10"/>
      <c r="O210" s="10"/>
      <c r="P210" s="10"/>
      <c r="Q210" s="10"/>
      <c r="R210" s="10"/>
      <c r="S210" s="10"/>
      <c r="T210" s="10"/>
      <c r="U210" s="10"/>
      <c r="V210" s="10"/>
      <c r="W210" s="10"/>
      <c r="X210" s="10"/>
      <c r="Y210" s="10"/>
      <c r="Z210" s="10"/>
      <c r="AA210" s="10"/>
      <c r="AB210" s="10"/>
    </row>
    <row r="211" spans="1:28" ht="12.75" customHeight="1">
      <c r="A211" s="10"/>
      <c r="B211" s="10"/>
      <c r="C211" s="10"/>
      <c r="D211" s="10"/>
      <c r="E211" s="10"/>
      <c r="F211" s="10"/>
      <c r="G211" s="396"/>
      <c r="H211" s="10"/>
      <c r="I211" s="10"/>
      <c r="J211" s="10"/>
      <c r="K211" s="10"/>
      <c r="L211" s="10"/>
      <c r="M211" s="10"/>
      <c r="N211" s="10"/>
      <c r="O211" s="10"/>
      <c r="P211" s="10"/>
      <c r="Q211" s="10"/>
      <c r="R211" s="10"/>
      <c r="S211" s="10"/>
      <c r="T211" s="10"/>
      <c r="U211" s="10"/>
      <c r="V211" s="10"/>
      <c r="W211" s="10"/>
      <c r="X211" s="10"/>
      <c r="Y211" s="10"/>
      <c r="Z211" s="10"/>
      <c r="AA211" s="10"/>
      <c r="AB211" s="10"/>
    </row>
    <row r="212" spans="1:28" ht="12.75" customHeight="1">
      <c r="A212" s="10"/>
      <c r="B212" s="10"/>
      <c r="C212" s="10"/>
      <c r="D212" s="10"/>
      <c r="E212" s="10"/>
      <c r="F212" s="10"/>
      <c r="G212" s="396"/>
      <c r="H212" s="10"/>
      <c r="I212" s="10"/>
      <c r="J212" s="10"/>
      <c r="K212" s="10"/>
      <c r="L212" s="10"/>
      <c r="M212" s="10"/>
      <c r="N212" s="10"/>
      <c r="O212" s="10"/>
      <c r="P212" s="10"/>
      <c r="Q212" s="10"/>
      <c r="R212" s="10"/>
      <c r="S212" s="10"/>
      <c r="T212" s="10"/>
      <c r="U212" s="10"/>
      <c r="V212" s="10"/>
      <c r="W212" s="10"/>
      <c r="X212" s="10"/>
      <c r="Y212" s="10"/>
      <c r="Z212" s="10"/>
      <c r="AA212" s="10"/>
      <c r="AB212" s="10"/>
    </row>
    <row r="213" spans="1:28" ht="12.75" customHeight="1">
      <c r="A213" s="10"/>
      <c r="B213" s="10"/>
      <c r="C213" s="10"/>
      <c r="D213" s="10"/>
      <c r="E213" s="10"/>
      <c r="F213" s="10"/>
      <c r="G213" s="396"/>
      <c r="H213" s="10"/>
      <c r="I213" s="10"/>
      <c r="J213" s="10"/>
      <c r="K213" s="10"/>
      <c r="L213" s="10"/>
      <c r="M213" s="10"/>
      <c r="N213" s="10"/>
      <c r="O213" s="10"/>
      <c r="P213" s="10"/>
      <c r="Q213" s="10"/>
      <c r="R213" s="10"/>
      <c r="S213" s="10"/>
      <c r="T213" s="10"/>
      <c r="U213" s="10"/>
      <c r="V213" s="10"/>
      <c r="W213" s="10"/>
      <c r="X213" s="10"/>
      <c r="Y213" s="10"/>
      <c r="Z213" s="10"/>
      <c r="AA213" s="10"/>
      <c r="AB213" s="10"/>
    </row>
    <row r="214" spans="1:28" ht="12.75" customHeight="1">
      <c r="A214" s="10"/>
      <c r="B214" s="10"/>
      <c r="C214" s="10"/>
      <c r="D214" s="10"/>
      <c r="E214" s="10"/>
      <c r="F214" s="10"/>
      <c r="G214" s="396"/>
      <c r="H214" s="10"/>
      <c r="I214" s="10"/>
      <c r="J214" s="10"/>
      <c r="K214" s="10"/>
      <c r="L214" s="10"/>
      <c r="M214" s="10"/>
      <c r="N214" s="10"/>
      <c r="O214" s="10"/>
      <c r="P214" s="10"/>
      <c r="Q214" s="10"/>
      <c r="R214" s="10"/>
      <c r="S214" s="10"/>
      <c r="T214" s="10"/>
      <c r="U214" s="10"/>
      <c r="V214" s="10"/>
      <c r="W214" s="10"/>
      <c r="X214" s="10"/>
      <c r="Y214" s="10"/>
      <c r="Z214" s="10"/>
      <c r="AA214" s="10"/>
      <c r="AB214" s="10"/>
    </row>
    <row r="215" spans="1:28" ht="12.75" customHeight="1">
      <c r="A215" s="10"/>
      <c r="B215" s="10"/>
      <c r="C215" s="10"/>
      <c r="D215" s="10"/>
      <c r="E215" s="10"/>
      <c r="F215" s="10"/>
      <c r="G215" s="396"/>
      <c r="H215" s="10"/>
      <c r="I215" s="10"/>
      <c r="J215" s="10"/>
      <c r="K215" s="10"/>
      <c r="L215" s="10"/>
      <c r="M215" s="10"/>
      <c r="N215" s="10"/>
      <c r="O215" s="10"/>
      <c r="P215" s="10"/>
      <c r="Q215" s="10"/>
      <c r="R215" s="10"/>
      <c r="S215" s="10"/>
      <c r="T215" s="10"/>
      <c r="U215" s="10"/>
      <c r="V215" s="10"/>
      <c r="W215" s="10"/>
      <c r="X215" s="10"/>
      <c r="Y215" s="10"/>
      <c r="Z215" s="10"/>
      <c r="AA215" s="10"/>
      <c r="AB215" s="10"/>
    </row>
    <row r="216" spans="1:28" ht="12.75" customHeight="1">
      <c r="A216" s="10"/>
      <c r="B216" s="10"/>
      <c r="C216" s="10"/>
      <c r="D216" s="10"/>
      <c r="E216" s="10"/>
      <c r="F216" s="10"/>
      <c r="G216" s="396"/>
      <c r="H216" s="10"/>
      <c r="I216" s="10"/>
      <c r="J216" s="10"/>
      <c r="K216" s="10"/>
      <c r="L216" s="10"/>
      <c r="M216" s="10"/>
      <c r="N216" s="10"/>
      <c r="O216" s="10"/>
      <c r="P216" s="10"/>
      <c r="Q216" s="10"/>
      <c r="R216" s="10"/>
      <c r="S216" s="10"/>
      <c r="T216" s="10"/>
      <c r="U216" s="10"/>
      <c r="V216" s="10"/>
      <c r="W216" s="10"/>
      <c r="X216" s="10"/>
      <c r="Y216" s="10"/>
      <c r="Z216" s="10"/>
      <c r="AA216" s="10"/>
      <c r="AB216" s="10"/>
    </row>
    <row r="217" spans="1:28" ht="12.75" customHeight="1">
      <c r="A217" s="10"/>
      <c r="B217" s="10"/>
      <c r="C217" s="10"/>
      <c r="D217" s="10"/>
      <c r="E217" s="10"/>
      <c r="F217" s="10"/>
      <c r="G217" s="396"/>
      <c r="H217" s="10"/>
      <c r="I217" s="10"/>
      <c r="J217" s="10"/>
      <c r="K217" s="10"/>
      <c r="L217" s="10"/>
      <c r="M217" s="10"/>
      <c r="N217" s="10"/>
      <c r="O217" s="10"/>
      <c r="P217" s="10"/>
      <c r="Q217" s="10"/>
      <c r="R217" s="10"/>
      <c r="S217" s="10"/>
      <c r="T217" s="10"/>
      <c r="U217" s="10"/>
      <c r="V217" s="10"/>
      <c r="W217" s="10"/>
      <c r="X217" s="10"/>
      <c r="Y217" s="10"/>
      <c r="Z217" s="10"/>
      <c r="AA217" s="10"/>
      <c r="AB217" s="10"/>
    </row>
    <row r="218" spans="1:28" ht="12.75" customHeight="1">
      <c r="A218" s="10"/>
      <c r="B218" s="10"/>
      <c r="C218" s="10"/>
      <c r="D218" s="10"/>
      <c r="E218" s="10"/>
      <c r="F218" s="10"/>
      <c r="G218" s="396"/>
      <c r="H218" s="10"/>
      <c r="I218" s="10"/>
      <c r="J218" s="10"/>
      <c r="K218" s="10"/>
      <c r="L218" s="10"/>
      <c r="M218" s="10"/>
      <c r="N218" s="10"/>
      <c r="O218" s="10"/>
      <c r="P218" s="10"/>
      <c r="Q218" s="10"/>
      <c r="R218" s="10"/>
      <c r="S218" s="10"/>
      <c r="T218" s="10"/>
      <c r="U218" s="10"/>
      <c r="V218" s="10"/>
      <c r="W218" s="10"/>
      <c r="X218" s="10"/>
      <c r="Y218" s="10"/>
      <c r="Z218" s="10"/>
      <c r="AA218" s="10"/>
      <c r="AB218" s="10"/>
    </row>
    <row r="219" spans="1:28" ht="12.75" customHeight="1">
      <c r="A219" s="10"/>
      <c r="B219" s="10"/>
      <c r="C219" s="10"/>
      <c r="D219" s="10"/>
      <c r="E219" s="10"/>
      <c r="F219" s="10"/>
      <c r="G219" s="396"/>
      <c r="H219" s="10"/>
      <c r="I219" s="10"/>
      <c r="J219" s="10"/>
      <c r="K219" s="10"/>
      <c r="L219" s="10"/>
      <c r="M219" s="10"/>
      <c r="N219" s="10"/>
      <c r="O219" s="10"/>
      <c r="P219" s="10"/>
      <c r="Q219" s="10"/>
      <c r="R219" s="10"/>
      <c r="S219" s="10"/>
      <c r="T219" s="10"/>
      <c r="U219" s="10"/>
      <c r="V219" s="10"/>
      <c r="W219" s="10"/>
      <c r="X219" s="10"/>
      <c r="Y219" s="10"/>
      <c r="Z219" s="10"/>
      <c r="AA219" s="10"/>
      <c r="AB219" s="10"/>
    </row>
    <row r="220" spans="1:28" ht="12.75" customHeight="1">
      <c r="A220" s="10"/>
      <c r="B220" s="10"/>
      <c r="C220" s="10"/>
      <c r="D220" s="10"/>
      <c r="E220" s="10"/>
      <c r="F220" s="10"/>
      <c r="G220" s="396"/>
      <c r="H220" s="10"/>
      <c r="I220" s="10"/>
      <c r="J220" s="10"/>
      <c r="K220" s="10"/>
      <c r="L220" s="10"/>
      <c r="M220" s="10"/>
      <c r="N220" s="10"/>
      <c r="O220" s="10"/>
      <c r="P220" s="10"/>
      <c r="Q220" s="10"/>
      <c r="R220" s="10"/>
      <c r="S220" s="10"/>
      <c r="T220" s="10"/>
      <c r="U220" s="10"/>
      <c r="V220" s="10"/>
      <c r="W220" s="10"/>
      <c r="X220" s="10"/>
      <c r="Y220" s="10"/>
      <c r="Z220" s="10"/>
      <c r="AA220" s="10"/>
      <c r="AB220" s="10"/>
    </row>
    <row r="221" spans="1:28" ht="15.75" customHeight="1">
      <c r="R221" s="10"/>
      <c r="S221" s="10"/>
    </row>
    <row r="222" spans="1:28" ht="15.75" customHeight="1">
      <c r="R222" s="10"/>
      <c r="S222" s="10"/>
    </row>
    <row r="223" spans="1:28" ht="15.75" customHeight="1">
      <c r="R223" s="10"/>
      <c r="S223" s="10"/>
    </row>
    <row r="224" spans="1:28" ht="15.75" customHeight="1">
      <c r="R224" s="10"/>
      <c r="S224" s="10"/>
    </row>
    <row r="225" spans="18:19" ht="15.75" customHeight="1">
      <c r="R225" s="10"/>
      <c r="S225" s="10"/>
    </row>
    <row r="226" spans="18:19" ht="15.75" customHeight="1">
      <c r="R226" s="10"/>
      <c r="S226" s="10"/>
    </row>
    <row r="227" spans="18:19" ht="15.75" customHeight="1">
      <c r="R227" s="10"/>
      <c r="S227" s="10"/>
    </row>
    <row r="228" spans="18:19" ht="15.75" customHeight="1">
      <c r="R228" s="10"/>
      <c r="S228" s="10"/>
    </row>
    <row r="229" spans="18:19" ht="15.75" customHeight="1">
      <c r="R229" s="10"/>
      <c r="S229" s="10"/>
    </row>
    <row r="230" spans="18:19" ht="15.75" customHeight="1">
      <c r="R230" s="10"/>
      <c r="S230" s="10"/>
    </row>
    <row r="231" spans="18:19" ht="15.75" customHeight="1">
      <c r="R231" s="10"/>
      <c r="S231" s="10"/>
    </row>
    <row r="232" spans="18:19" ht="15.75" customHeight="1">
      <c r="R232" s="10"/>
      <c r="S232" s="10"/>
    </row>
    <row r="233" spans="18:19" ht="15.75" customHeight="1">
      <c r="R233" s="10"/>
      <c r="S233" s="10"/>
    </row>
    <row r="234" spans="18:19" ht="15.75" customHeight="1">
      <c r="R234" s="10"/>
      <c r="S234" s="10"/>
    </row>
    <row r="235" spans="18:19" ht="15.75" customHeight="1">
      <c r="R235" s="10"/>
      <c r="S235" s="10"/>
    </row>
    <row r="236" spans="18:19" ht="15.75" customHeight="1">
      <c r="R236" s="10"/>
      <c r="S236" s="10"/>
    </row>
    <row r="237" spans="18:19" ht="15.75" customHeight="1">
      <c r="R237" s="10"/>
      <c r="S237" s="10"/>
    </row>
    <row r="238" spans="18:19" ht="15.75" customHeight="1">
      <c r="R238" s="10"/>
      <c r="S238" s="10"/>
    </row>
    <row r="239" spans="18:19" ht="15.75" customHeight="1">
      <c r="R239" s="10"/>
      <c r="S239" s="10"/>
    </row>
    <row r="240" spans="18:19" ht="15.75" customHeight="1">
      <c r="R240" s="10"/>
      <c r="S240" s="10"/>
    </row>
    <row r="241" spans="18:19" ht="15.75" customHeight="1">
      <c r="R241" s="10"/>
      <c r="S241" s="10"/>
    </row>
    <row r="242" spans="18:19" ht="15.75" customHeight="1">
      <c r="R242" s="10"/>
      <c r="S242" s="10"/>
    </row>
    <row r="243" spans="18:19" ht="15.75" customHeight="1">
      <c r="R243" s="10"/>
      <c r="S243" s="10"/>
    </row>
    <row r="244" spans="18:19" ht="15.75" customHeight="1">
      <c r="R244" s="10"/>
      <c r="S244" s="10"/>
    </row>
    <row r="245" spans="18:19" ht="15.75" customHeight="1">
      <c r="R245" s="10"/>
      <c r="S245" s="10"/>
    </row>
    <row r="246" spans="18:19" ht="15.75" customHeight="1">
      <c r="R246" s="10"/>
      <c r="S246" s="10"/>
    </row>
    <row r="247" spans="18:19" ht="15.75" customHeight="1">
      <c r="R247" s="10"/>
      <c r="S247" s="10"/>
    </row>
    <row r="248" spans="18:19" ht="15.75" customHeight="1">
      <c r="R248" s="10"/>
      <c r="S248" s="10"/>
    </row>
    <row r="249" spans="18:19" ht="15.75" customHeight="1">
      <c r="R249" s="10"/>
      <c r="S249" s="10"/>
    </row>
    <row r="250" spans="18:19" ht="15.75" customHeight="1">
      <c r="R250" s="10"/>
      <c r="S250" s="10"/>
    </row>
    <row r="251" spans="18:19" ht="15.75" customHeight="1">
      <c r="R251" s="10"/>
      <c r="S251" s="10"/>
    </row>
    <row r="252" spans="18:19" ht="15.75" customHeight="1">
      <c r="R252" s="10"/>
      <c r="S252" s="10"/>
    </row>
    <row r="253" spans="18:19" ht="15.75" customHeight="1">
      <c r="R253" s="10"/>
      <c r="S253" s="10"/>
    </row>
    <row r="254" spans="18:19" ht="15.75" customHeight="1">
      <c r="R254" s="10"/>
      <c r="S254" s="10"/>
    </row>
    <row r="255" spans="18:19" ht="15.75" customHeight="1">
      <c r="R255" s="10"/>
      <c r="S255" s="10"/>
    </row>
    <row r="256" spans="18:19" ht="15.75" customHeight="1">
      <c r="R256" s="10"/>
      <c r="S256" s="10"/>
    </row>
    <row r="257" spans="18:19" ht="15.75" customHeight="1">
      <c r="R257" s="10"/>
      <c r="S257" s="10"/>
    </row>
    <row r="258" spans="18:19" ht="15.75" customHeight="1">
      <c r="R258" s="10"/>
      <c r="S258" s="10"/>
    </row>
    <row r="259" spans="18:19" ht="15.75" customHeight="1">
      <c r="R259" s="10"/>
      <c r="S259" s="10"/>
    </row>
    <row r="260" spans="18:19" ht="15.75" customHeight="1">
      <c r="R260" s="10"/>
      <c r="S260" s="10"/>
    </row>
    <row r="261" spans="18:19" ht="15.75" customHeight="1">
      <c r="R261" s="10"/>
      <c r="S261" s="10"/>
    </row>
    <row r="262" spans="18:19" ht="15.75" customHeight="1">
      <c r="R262" s="10"/>
      <c r="S262" s="10"/>
    </row>
    <row r="263" spans="18:19" ht="15.75" customHeight="1">
      <c r="R263" s="10"/>
      <c r="S263" s="10"/>
    </row>
    <row r="264" spans="18:19" ht="15.75" customHeight="1">
      <c r="R264" s="10"/>
      <c r="S264" s="10"/>
    </row>
    <row r="265" spans="18:19" ht="15.75" customHeight="1">
      <c r="R265" s="10"/>
      <c r="S265" s="10"/>
    </row>
    <row r="266" spans="18:19" ht="15.75" customHeight="1">
      <c r="R266" s="10"/>
      <c r="S266" s="10"/>
    </row>
    <row r="267" spans="18:19" ht="15.75" customHeight="1">
      <c r="R267" s="10"/>
      <c r="S267" s="10"/>
    </row>
    <row r="268" spans="18:19" ht="15.75" customHeight="1">
      <c r="R268" s="10"/>
      <c r="S268" s="10"/>
    </row>
    <row r="269" spans="18:19" ht="15.75" customHeight="1">
      <c r="R269" s="10"/>
      <c r="S269" s="10"/>
    </row>
    <row r="270" spans="18:19" ht="15.75" customHeight="1">
      <c r="R270" s="10"/>
      <c r="S270" s="10"/>
    </row>
    <row r="271" spans="18:19" ht="15.75" customHeight="1">
      <c r="R271" s="10"/>
      <c r="S271" s="10"/>
    </row>
    <row r="272" spans="18:19" ht="15.75" customHeight="1">
      <c r="R272" s="10"/>
      <c r="S272" s="10"/>
    </row>
    <row r="273" spans="18:19" ht="15.75" customHeight="1">
      <c r="R273" s="10"/>
      <c r="S273" s="10"/>
    </row>
    <row r="274" spans="18:19" ht="15.75" customHeight="1">
      <c r="R274" s="10"/>
      <c r="S274" s="10"/>
    </row>
    <row r="275" spans="18:19" ht="15.75" customHeight="1">
      <c r="R275" s="10"/>
      <c r="S275" s="10"/>
    </row>
    <row r="276" spans="18:19" ht="15.75" customHeight="1">
      <c r="R276" s="10"/>
      <c r="S276" s="10"/>
    </row>
    <row r="277" spans="18:19" ht="15.75" customHeight="1">
      <c r="R277" s="10"/>
      <c r="S277" s="10"/>
    </row>
    <row r="278" spans="18:19" ht="15.75" customHeight="1">
      <c r="R278" s="10"/>
      <c r="S278" s="10"/>
    </row>
    <row r="279" spans="18:19" ht="15.75" customHeight="1">
      <c r="R279" s="10"/>
      <c r="S279" s="10"/>
    </row>
    <row r="280" spans="18:19" ht="15.75" customHeight="1">
      <c r="R280" s="10"/>
      <c r="S280" s="10"/>
    </row>
    <row r="281" spans="18:19" ht="15.75" customHeight="1">
      <c r="R281" s="10"/>
      <c r="S281" s="10"/>
    </row>
    <row r="282" spans="18:19" ht="15.75" customHeight="1">
      <c r="R282" s="10"/>
      <c r="S282" s="10"/>
    </row>
    <row r="283" spans="18:19" ht="15.75" customHeight="1">
      <c r="R283" s="10"/>
      <c r="S283" s="10"/>
    </row>
    <row r="284" spans="18:19" ht="15.75" customHeight="1">
      <c r="R284" s="10"/>
      <c r="S284" s="10"/>
    </row>
    <row r="285" spans="18:19" ht="15.75" customHeight="1">
      <c r="R285" s="10"/>
      <c r="S285" s="10"/>
    </row>
    <row r="286" spans="18:19" ht="15.75" customHeight="1">
      <c r="R286" s="10"/>
      <c r="S286" s="10"/>
    </row>
    <row r="287" spans="18:19" ht="15.75" customHeight="1">
      <c r="R287" s="10"/>
      <c r="S287" s="10"/>
    </row>
    <row r="288" spans="18:19" ht="15.75" customHeight="1">
      <c r="R288" s="10"/>
      <c r="S288" s="10"/>
    </row>
    <row r="289" spans="18:19" ht="15.75" customHeight="1">
      <c r="R289" s="10"/>
      <c r="S289" s="10"/>
    </row>
    <row r="290" spans="18:19" ht="15.75" customHeight="1">
      <c r="R290" s="10"/>
      <c r="S290" s="10"/>
    </row>
    <row r="291" spans="18:19" ht="15.75" customHeight="1">
      <c r="R291" s="10"/>
      <c r="S291" s="10"/>
    </row>
    <row r="292" spans="18:19" ht="15.75" customHeight="1">
      <c r="R292" s="10"/>
      <c r="S292" s="10"/>
    </row>
    <row r="293" spans="18:19" ht="15.75" customHeight="1">
      <c r="R293" s="10"/>
      <c r="S293" s="10"/>
    </row>
    <row r="294" spans="18:19" ht="15.75" customHeight="1">
      <c r="R294" s="10"/>
      <c r="S294" s="10"/>
    </row>
    <row r="295" spans="18:19" ht="15.75" customHeight="1">
      <c r="R295" s="10"/>
      <c r="S295" s="10"/>
    </row>
    <row r="296" spans="18:19" ht="15.75" customHeight="1">
      <c r="R296" s="10"/>
      <c r="S296" s="10"/>
    </row>
    <row r="297" spans="18:19" ht="15.75" customHeight="1">
      <c r="R297" s="10"/>
      <c r="S297" s="10"/>
    </row>
    <row r="298" spans="18:19" ht="15.75" customHeight="1">
      <c r="R298" s="10"/>
      <c r="S298" s="10"/>
    </row>
    <row r="299" spans="18:19" ht="15.75" customHeight="1">
      <c r="R299" s="10"/>
      <c r="S299" s="10"/>
    </row>
    <row r="300" spans="18:19" ht="15.75" customHeight="1">
      <c r="R300" s="10"/>
      <c r="S300" s="10"/>
    </row>
    <row r="301" spans="18:19" ht="15.75" customHeight="1">
      <c r="R301" s="10"/>
      <c r="S301" s="10"/>
    </row>
    <row r="302" spans="18:19" ht="15.75" customHeight="1">
      <c r="R302" s="10"/>
      <c r="S302" s="10"/>
    </row>
    <row r="303" spans="18:19" ht="15.75" customHeight="1">
      <c r="R303" s="10"/>
      <c r="S303" s="10"/>
    </row>
    <row r="304" spans="18:19" ht="15.75" customHeight="1">
      <c r="R304" s="10"/>
      <c r="S304" s="10"/>
    </row>
    <row r="305" spans="18:19" ht="15.75" customHeight="1">
      <c r="R305" s="10"/>
      <c r="S305" s="10"/>
    </row>
    <row r="306" spans="18:19" ht="15.75" customHeight="1">
      <c r="R306" s="10"/>
      <c r="S306" s="10"/>
    </row>
    <row r="307" spans="18:19" ht="15.75" customHeight="1">
      <c r="R307" s="10"/>
      <c r="S307" s="10"/>
    </row>
    <row r="308" spans="18:19" ht="15.75" customHeight="1">
      <c r="R308" s="10"/>
      <c r="S308" s="10"/>
    </row>
    <row r="309" spans="18:19" ht="15.75" customHeight="1">
      <c r="R309" s="10"/>
      <c r="S309" s="10"/>
    </row>
    <row r="310" spans="18:19" ht="15.75" customHeight="1">
      <c r="R310" s="10"/>
      <c r="S310" s="10"/>
    </row>
    <row r="311" spans="18:19" ht="15.75" customHeight="1">
      <c r="R311" s="10"/>
      <c r="S311" s="10"/>
    </row>
    <row r="312" spans="18:19" ht="15.75" customHeight="1">
      <c r="R312" s="10"/>
      <c r="S312" s="10"/>
    </row>
    <row r="313" spans="18:19" ht="15.75" customHeight="1">
      <c r="R313" s="10"/>
      <c r="S313" s="10"/>
    </row>
    <row r="314" spans="18:19" ht="15.75" customHeight="1">
      <c r="R314" s="10"/>
      <c r="S314" s="10"/>
    </row>
    <row r="315" spans="18:19" ht="15.75" customHeight="1">
      <c r="R315" s="10"/>
      <c r="S315" s="10"/>
    </row>
    <row r="316" spans="18:19" ht="15.75" customHeight="1">
      <c r="R316" s="10"/>
      <c r="S316" s="10"/>
    </row>
    <row r="317" spans="18:19" ht="15.75" customHeight="1">
      <c r="R317" s="10"/>
      <c r="S317" s="10"/>
    </row>
    <row r="318" spans="18:19" ht="15.75" customHeight="1">
      <c r="R318" s="10"/>
      <c r="S318" s="10"/>
    </row>
    <row r="319" spans="18:19" ht="15.75" customHeight="1">
      <c r="R319" s="10"/>
      <c r="S319" s="10"/>
    </row>
    <row r="320" spans="18:19" ht="15.75" customHeight="1">
      <c r="R320" s="10"/>
      <c r="S320" s="10"/>
    </row>
    <row r="321" spans="18:19" ht="15.75" customHeight="1">
      <c r="R321" s="10"/>
      <c r="S321" s="10"/>
    </row>
    <row r="322" spans="18:19" ht="15.75" customHeight="1">
      <c r="R322" s="10"/>
      <c r="S322" s="10"/>
    </row>
    <row r="323" spans="18:19" ht="15.75" customHeight="1">
      <c r="R323" s="10"/>
      <c r="S323" s="10"/>
    </row>
    <row r="324" spans="18:19" ht="15.75" customHeight="1">
      <c r="R324" s="10"/>
      <c r="S324" s="10"/>
    </row>
    <row r="325" spans="18:19" ht="15.75" customHeight="1">
      <c r="R325" s="10"/>
      <c r="S325" s="10"/>
    </row>
    <row r="326" spans="18:19" ht="15.75" customHeight="1">
      <c r="R326" s="10"/>
      <c r="S326" s="10"/>
    </row>
    <row r="327" spans="18:19" ht="15.75" customHeight="1">
      <c r="R327" s="10"/>
      <c r="S327" s="10"/>
    </row>
    <row r="328" spans="18:19" ht="15.75" customHeight="1">
      <c r="R328" s="10"/>
      <c r="S328" s="10"/>
    </row>
    <row r="329" spans="18:19" ht="15.75" customHeight="1">
      <c r="R329" s="10"/>
      <c r="S329" s="10"/>
    </row>
    <row r="330" spans="18:19" ht="15.75" customHeight="1">
      <c r="R330" s="10"/>
      <c r="S330" s="10"/>
    </row>
    <row r="331" spans="18:19" ht="15.75" customHeight="1">
      <c r="R331" s="10"/>
      <c r="S331" s="10"/>
    </row>
    <row r="332" spans="18:19" ht="15.75" customHeight="1">
      <c r="R332" s="10"/>
      <c r="S332" s="10"/>
    </row>
    <row r="333" spans="18:19" ht="15.75" customHeight="1">
      <c r="R333" s="10"/>
      <c r="S333" s="10"/>
    </row>
    <row r="334" spans="18:19" ht="15.75" customHeight="1">
      <c r="R334" s="10"/>
      <c r="S334" s="10"/>
    </row>
    <row r="335" spans="18:19" ht="15.75" customHeight="1">
      <c r="R335" s="10"/>
      <c r="S335" s="10"/>
    </row>
    <row r="336" spans="18:19" ht="15.75" customHeight="1">
      <c r="R336" s="10"/>
      <c r="S336" s="10"/>
    </row>
    <row r="337" spans="18:19" ht="15.75" customHeight="1">
      <c r="R337" s="10"/>
      <c r="S337" s="10"/>
    </row>
    <row r="338" spans="18:19" ht="15.75" customHeight="1">
      <c r="R338" s="10"/>
      <c r="S338" s="10"/>
    </row>
    <row r="339" spans="18:19" ht="15.75" customHeight="1">
      <c r="R339" s="10"/>
      <c r="S339" s="10"/>
    </row>
    <row r="340" spans="18:19" ht="15.75" customHeight="1">
      <c r="R340" s="10"/>
      <c r="S340" s="10"/>
    </row>
    <row r="341" spans="18:19" ht="15.75" customHeight="1">
      <c r="R341" s="10"/>
      <c r="S341" s="10"/>
    </row>
    <row r="342" spans="18:19" ht="15.75" customHeight="1">
      <c r="R342" s="10"/>
      <c r="S342" s="10"/>
    </row>
    <row r="343" spans="18:19" ht="15.75" customHeight="1">
      <c r="R343" s="10"/>
      <c r="S343" s="10"/>
    </row>
    <row r="344" spans="18:19" ht="15.75" customHeight="1">
      <c r="R344" s="10"/>
      <c r="S344" s="10"/>
    </row>
    <row r="345" spans="18:19" ht="15.75" customHeight="1">
      <c r="R345" s="10"/>
      <c r="S345" s="10"/>
    </row>
    <row r="346" spans="18:19" ht="15.75" customHeight="1">
      <c r="R346" s="10"/>
      <c r="S346" s="10"/>
    </row>
    <row r="347" spans="18:19" ht="15.75" customHeight="1">
      <c r="R347" s="10"/>
      <c r="S347" s="10"/>
    </row>
    <row r="348" spans="18:19" ht="15.75" customHeight="1">
      <c r="R348" s="10"/>
      <c r="S348" s="10"/>
    </row>
    <row r="349" spans="18:19" ht="15.75" customHeight="1">
      <c r="R349" s="10"/>
      <c r="S349" s="10"/>
    </row>
    <row r="350" spans="18:19" ht="15.75" customHeight="1">
      <c r="R350" s="10"/>
      <c r="S350" s="10"/>
    </row>
    <row r="351" spans="18:19" ht="15.75" customHeight="1">
      <c r="R351" s="10"/>
      <c r="S351" s="10"/>
    </row>
    <row r="352" spans="18:19" ht="15.75" customHeight="1">
      <c r="R352" s="10"/>
      <c r="S352" s="10"/>
    </row>
    <row r="353" spans="18:19" ht="15.75" customHeight="1">
      <c r="R353" s="10"/>
      <c r="S353" s="10"/>
    </row>
    <row r="354" spans="18:19" ht="15.75" customHeight="1">
      <c r="R354" s="10"/>
      <c r="S354" s="10"/>
    </row>
    <row r="355" spans="18:19" ht="15.75" customHeight="1">
      <c r="R355" s="10"/>
      <c r="S355" s="10"/>
    </row>
    <row r="356" spans="18:19" ht="15.75" customHeight="1">
      <c r="R356" s="10"/>
      <c r="S356" s="10"/>
    </row>
    <row r="357" spans="18:19" ht="15.75" customHeight="1">
      <c r="R357" s="10"/>
      <c r="S357" s="10"/>
    </row>
    <row r="358" spans="18:19" ht="15.75" customHeight="1">
      <c r="R358" s="10"/>
      <c r="S358" s="10"/>
    </row>
    <row r="359" spans="18:19" ht="15.75" customHeight="1">
      <c r="R359" s="10"/>
      <c r="S359" s="10"/>
    </row>
    <row r="360" spans="18:19" ht="15.75" customHeight="1">
      <c r="R360" s="10"/>
      <c r="S360" s="10"/>
    </row>
    <row r="361" spans="18:19" ht="15.75" customHeight="1">
      <c r="R361" s="10"/>
      <c r="S361" s="10"/>
    </row>
    <row r="362" spans="18:19" ht="15.75" customHeight="1">
      <c r="R362" s="10"/>
      <c r="S362" s="10"/>
    </row>
    <row r="363" spans="18:19" ht="15.75" customHeight="1">
      <c r="R363" s="10"/>
      <c r="S363" s="10"/>
    </row>
    <row r="364" spans="18:19" ht="15.75" customHeight="1">
      <c r="R364" s="10"/>
      <c r="S364" s="10"/>
    </row>
    <row r="365" spans="18:19" ht="15.75" customHeight="1">
      <c r="R365" s="10"/>
      <c r="S365" s="10"/>
    </row>
    <row r="366" spans="18:19" ht="15.75" customHeight="1">
      <c r="R366" s="10"/>
      <c r="S366" s="10"/>
    </row>
    <row r="367" spans="18:19" ht="15.75" customHeight="1">
      <c r="R367" s="10"/>
      <c r="S367" s="10"/>
    </row>
    <row r="368" spans="18:19" ht="15.75" customHeight="1">
      <c r="R368" s="10"/>
      <c r="S368" s="10"/>
    </row>
    <row r="369" spans="18:19" ht="15.75" customHeight="1">
      <c r="R369" s="10"/>
      <c r="S369" s="10"/>
    </row>
    <row r="370" spans="18:19" ht="15.75" customHeight="1">
      <c r="R370" s="10"/>
      <c r="S370" s="10"/>
    </row>
    <row r="371" spans="18:19" ht="15.75" customHeight="1">
      <c r="R371" s="10"/>
      <c r="S371" s="10"/>
    </row>
    <row r="372" spans="18:19" ht="15.75" customHeight="1">
      <c r="R372" s="10"/>
      <c r="S372" s="10"/>
    </row>
    <row r="373" spans="18:19" ht="15.75" customHeight="1">
      <c r="R373" s="10"/>
      <c r="S373" s="10"/>
    </row>
    <row r="374" spans="18:19" ht="15.75" customHeight="1">
      <c r="R374" s="10"/>
      <c r="S374" s="10"/>
    </row>
    <row r="375" spans="18:19" ht="15.75" customHeight="1">
      <c r="R375" s="10"/>
      <c r="S375" s="10"/>
    </row>
    <row r="376" spans="18:19" ht="15.75" customHeight="1">
      <c r="R376" s="10"/>
      <c r="S376" s="10"/>
    </row>
    <row r="377" spans="18:19" ht="15.75" customHeight="1">
      <c r="R377" s="10"/>
      <c r="S377" s="10"/>
    </row>
    <row r="378" spans="18:19" ht="15.75" customHeight="1">
      <c r="R378" s="10"/>
      <c r="S378" s="10"/>
    </row>
    <row r="379" spans="18:19" ht="15.75" customHeight="1">
      <c r="R379" s="10"/>
      <c r="S379" s="10"/>
    </row>
    <row r="380" spans="18:19" ht="15.75" customHeight="1">
      <c r="R380" s="10"/>
      <c r="S380" s="10"/>
    </row>
    <row r="381" spans="18:19" ht="15.75" customHeight="1">
      <c r="R381" s="10"/>
      <c r="S381" s="10"/>
    </row>
    <row r="382" spans="18:19" ht="15.75" customHeight="1">
      <c r="R382" s="10"/>
      <c r="S382" s="10"/>
    </row>
    <row r="383" spans="18:19" ht="15.75" customHeight="1">
      <c r="R383" s="10"/>
      <c r="S383" s="10"/>
    </row>
    <row r="384" spans="18:19" ht="15.75" customHeight="1">
      <c r="R384" s="10"/>
      <c r="S384" s="10"/>
    </row>
    <row r="385" spans="18:19" ht="15.75" customHeight="1">
      <c r="R385" s="10"/>
      <c r="S385" s="10"/>
    </row>
    <row r="386" spans="18:19" ht="15.75" customHeight="1">
      <c r="R386" s="10"/>
      <c r="S386" s="10"/>
    </row>
    <row r="387" spans="18:19" ht="15.75" customHeight="1">
      <c r="R387" s="10"/>
      <c r="S387" s="10"/>
    </row>
    <row r="388" spans="18:19" ht="15.75" customHeight="1">
      <c r="R388" s="10"/>
      <c r="S388" s="10"/>
    </row>
    <row r="389" spans="18:19" ht="15.75" customHeight="1">
      <c r="R389" s="10"/>
      <c r="S389" s="10"/>
    </row>
    <row r="390" spans="18:19" ht="15.75" customHeight="1">
      <c r="R390" s="10"/>
      <c r="S390" s="10"/>
    </row>
    <row r="391" spans="18:19" ht="15.75" customHeight="1">
      <c r="R391" s="10"/>
      <c r="S391" s="10"/>
    </row>
    <row r="392" spans="18:19" ht="15.75" customHeight="1">
      <c r="R392" s="10"/>
      <c r="S392" s="10"/>
    </row>
    <row r="393" spans="18:19" ht="15.75" customHeight="1">
      <c r="R393" s="10"/>
      <c r="S393" s="10"/>
    </row>
    <row r="394" spans="18:19" ht="15.75" customHeight="1">
      <c r="R394" s="10"/>
      <c r="S394" s="10"/>
    </row>
    <row r="395" spans="18:19" ht="15.75" customHeight="1">
      <c r="R395" s="10"/>
      <c r="S395" s="10"/>
    </row>
    <row r="396" spans="18:19" ht="15.75" customHeight="1">
      <c r="R396" s="10"/>
      <c r="S396" s="10"/>
    </row>
    <row r="397" spans="18:19" ht="15.75" customHeight="1">
      <c r="R397" s="10"/>
      <c r="S397" s="10"/>
    </row>
    <row r="398" spans="18:19" ht="15.75" customHeight="1">
      <c r="R398" s="10"/>
      <c r="S398" s="10"/>
    </row>
    <row r="399" spans="18:19" ht="15.75" customHeight="1">
      <c r="R399" s="10"/>
      <c r="S399" s="10"/>
    </row>
    <row r="400" spans="18:19" ht="15.75" customHeight="1">
      <c r="R400" s="10"/>
      <c r="S400" s="10"/>
    </row>
    <row r="401" spans="18:19" ht="15.75" customHeight="1">
      <c r="R401" s="10"/>
      <c r="S401" s="10"/>
    </row>
    <row r="402" spans="18:19" ht="15.75" customHeight="1">
      <c r="R402" s="10"/>
      <c r="S402" s="10"/>
    </row>
    <row r="403" spans="18:19" ht="15.75" customHeight="1">
      <c r="R403" s="10"/>
      <c r="S403" s="10"/>
    </row>
    <row r="404" spans="18:19" ht="15.75" customHeight="1">
      <c r="R404" s="10"/>
      <c r="S404" s="10"/>
    </row>
    <row r="405" spans="18:19" ht="15.75" customHeight="1">
      <c r="R405" s="10"/>
      <c r="S405" s="10"/>
    </row>
    <row r="406" spans="18:19" ht="15.75" customHeight="1">
      <c r="R406" s="10"/>
      <c r="S406" s="10"/>
    </row>
    <row r="407" spans="18:19" ht="15.75" customHeight="1">
      <c r="R407" s="10"/>
      <c r="S407" s="10"/>
    </row>
    <row r="408" spans="18:19" ht="15.75" customHeight="1">
      <c r="R408" s="10"/>
      <c r="S408" s="10"/>
    </row>
    <row r="409" spans="18:19" ht="15.75" customHeight="1">
      <c r="R409" s="10"/>
      <c r="S409" s="10"/>
    </row>
    <row r="410" spans="18:19" ht="15.75" customHeight="1">
      <c r="R410" s="10"/>
      <c r="S410" s="10"/>
    </row>
    <row r="411" spans="18:19" ht="15.75" customHeight="1">
      <c r="R411" s="10"/>
      <c r="S411" s="10"/>
    </row>
    <row r="412" spans="18:19" ht="15.75" customHeight="1">
      <c r="R412" s="10"/>
      <c r="S412" s="10"/>
    </row>
    <row r="413" spans="18:19" ht="15.75" customHeight="1">
      <c r="R413" s="10"/>
      <c r="S413" s="10"/>
    </row>
    <row r="414" spans="18:19" ht="15.75" customHeight="1">
      <c r="R414" s="10"/>
      <c r="S414" s="10"/>
    </row>
    <row r="415" spans="18:19" ht="15.75" customHeight="1">
      <c r="R415" s="10"/>
      <c r="S415" s="10"/>
    </row>
    <row r="416" spans="18:19" ht="15.75" customHeight="1">
      <c r="R416" s="10"/>
      <c r="S416" s="10"/>
    </row>
    <row r="417" spans="18:19" ht="15.75" customHeight="1">
      <c r="R417" s="10"/>
      <c r="S417" s="10"/>
    </row>
    <row r="418" spans="18:19" ht="15.75" customHeight="1">
      <c r="R418" s="10"/>
      <c r="S418" s="10"/>
    </row>
    <row r="419" spans="18:19" ht="15.75" customHeight="1">
      <c r="R419" s="10"/>
      <c r="S419" s="10"/>
    </row>
    <row r="420" spans="18:19" ht="15.75" customHeight="1">
      <c r="R420" s="10"/>
      <c r="S420" s="10"/>
    </row>
    <row r="421" spans="18:19" ht="15.75" customHeight="1">
      <c r="R421" s="10"/>
      <c r="S421" s="10"/>
    </row>
    <row r="422" spans="18:19" ht="15.75" customHeight="1">
      <c r="R422" s="10"/>
      <c r="S422" s="10"/>
    </row>
    <row r="423" spans="18:19" ht="15.75" customHeight="1">
      <c r="R423" s="10"/>
      <c r="S423" s="10"/>
    </row>
    <row r="424" spans="18:19" ht="15.75" customHeight="1">
      <c r="R424" s="10"/>
      <c r="S424" s="10"/>
    </row>
    <row r="425" spans="18:19" ht="15.75" customHeight="1">
      <c r="R425" s="10"/>
      <c r="S425" s="10"/>
    </row>
    <row r="426" spans="18:19" ht="15.75" customHeight="1">
      <c r="R426" s="10"/>
      <c r="S426" s="10"/>
    </row>
    <row r="427" spans="18:19" ht="15.75" customHeight="1">
      <c r="R427" s="10"/>
      <c r="S427" s="10"/>
    </row>
    <row r="428" spans="18:19" ht="15.75" customHeight="1">
      <c r="R428" s="10"/>
      <c r="S428" s="10"/>
    </row>
    <row r="429" spans="18:19" ht="15.75" customHeight="1">
      <c r="R429" s="10"/>
      <c r="S429" s="10"/>
    </row>
    <row r="430" spans="18:19" ht="15.75" customHeight="1">
      <c r="R430" s="10"/>
      <c r="S430" s="10"/>
    </row>
    <row r="431" spans="18:19" ht="15.75" customHeight="1">
      <c r="R431" s="10"/>
      <c r="S431" s="10"/>
    </row>
    <row r="432" spans="18:19" ht="15.75" customHeight="1">
      <c r="R432" s="10"/>
      <c r="S432" s="10"/>
    </row>
    <row r="433" spans="18:19" ht="15.75" customHeight="1">
      <c r="R433" s="10"/>
      <c r="S433" s="10"/>
    </row>
    <row r="434" spans="18:19" ht="15.75" customHeight="1">
      <c r="R434" s="10"/>
      <c r="S434" s="10"/>
    </row>
    <row r="435" spans="18:19" ht="15.75" customHeight="1">
      <c r="R435" s="10"/>
      <c r="S435" s="10"/>
    </row>
    <row r="436" spans="18:19" ht="15.75" customHeight="1">
      <c r="R436" s="10"/>
      <c r="S436" s="10"/>
    </row>
    <row r="437" spans="18:19" ht="15.75" customHeight="1">
      <c r="R437" s="10"/>
      <c r="S437" s="10"/>
    </row>
    <row r="438" spans="18:19" ht="15.75" customHeight="1">
      <c r="R438" s="10"/>
      <c r="S438" s="10"/>
    </row>
    <row r="439" spans="18:19" ht="15.75" customHeight="1">
      <c r="R439" s="10"/>
      <c r="S439" s="10"/>
    </row>
    <row r="440" spans="18:19" ht="15.75" customHeight="1">
      <c r="R440" s="10"/>
      <c r="S440" s="10"/>
    </row>
    <row r="441" spans="18:19" ht="15.75" customHeight="1">
      <c r="R441" s="10"/>
      <c r="S441" s="10"/>
    </row>
    <row r="442" spans="18:19" ht="15.75" customHeight="1">
      <c r="R442" s="10"/>
      <c r="S442" s="10"/>
    </row>
    <row r="443" spans="18:19" ht="15.75" customHeight="1">
      <c r="R443" s="10"/>
      <c r="S443" s="10"/>
    </row>
    <row r="444" spans="18:19" ht="15.75" customHeight="1">
      <c r="R444" s="10"/>
      <c r="S444" s="10"/>
    </row>
    <row r="445" spans="18:19" ht="15.75" customHeight="1">
      <c r="R445" s="10"/>
      <c r="S445" s="10"/>
    </row>
    <row r="446" spans="18:19" ht="15.75" customHeight="1">
      <c r="R446" s="10"/>
      <c r="S446" s="10"/>
    </row>
    <row r="447" spans="18:19" ht="15.75" customHeight="1">
      <c r="R447" s="10"/>
      <c r="S447" s="10"/>
    </row>
    <row r="448" spans="18:19" ht="15.75" customHeight="1">
      <c r="R448" s="10"/>
      <c r="S448" s="10"/>
    </row>
    <row r="449" spans="18:19" ht="15.75" customHeight="1">
      <c r="R449" s="10"/>
      <c r="S449" s="10"/>
    </row>
    <row r="450" spans="18:19" ht="15.75" customHeight="1">
      <c r="R450" s="10"/>
      <c r="S450" s="10"/>
    </row>
    <row r="451" spans="18:19" ht="15.75" customHeight="1">
      <c r="R451" s="10"/>
      <c r="S451" s="10"/>
    </row>
    <row r="452" spans="18:19" ht="15.75" customHeight="1">
      <c r="R452" s="10"/>
      <c r="S452" s="10"/>
    </row>
    <row r="453" spans="18:19" ht="15.75" customHeight="1">
      <c r="R453" s="10"/>
      <c r="S453" s="10"/>
    </row>
    <row r="454" spans="18:19" ht="15.75" customHeight="1">
      <c r="R454" s="10"/>
      <c r="S454" s="10"/>
    </row>
    <row r="455" spans="18:19" ht="15.75" customHeight="1">
      <c r="R455" s="10"/>
      <c r="S455" s="10"/>
    </row>
    <row r="456" spans="18:19" ht="15.75" customHeight="1">
      <c r="R456" s="10"/>
      <c r="S456" s="10"/>
    </row>
    <row r="457" spans="18:19" ht="15.75" customHeight="1">
      <c r="R457" s="10"/>
      <c r="S457" s="10"/>
    </row>
    <row r="458" spans="18:19" ht="15.75" customHeight="1">
      <c r="R458" s="10"/>
      <c r="S458" s="10"/>
    </row>
    <row r="459" spans="18:19" ht="15.75" customHeight="1">
      <c r="R459" s="10"/>
      <c r="S459" s="10"/>
    </row>
    <row r="460" spans="18:19" ht="15.75" customHeight="1">
      <c r="R460" s="10"/>
      <c r="S460" s="10"/>
    </row>
    <row r="461" spans="18:19" ht="15.75" customHeight="1">
      <c r="R461" s="10"/>
      <c r="S461" s="10"/>
    </row>
    <row r="462" spans="18:19" ht="15.75" customHeight="1">
      <c r="R462" s="10"/>
      <c r="S462" s="10"/>
    </row>
    <row r="463" spans="18:19" ht="15.75" customHeight="1">
      <c r="R463" s="10"/>
      <c r="S463" s="10"/>
    </row>
    <row r="464" spans="18:19" ht="15.75" customHeight="1">
      <c r="R464" s="10"/>
      <c r="S464" s="10"/>
    </row>
    <row r="465" spans="18:19" ht="15.75" customHeight="1">
      <c r="R465" s="10"/>
      <c r="S465" s="10"/>
    </row>
    <row r="466" spans="18:19" ht="15.75" customHeight="1">
      <c r="R466" s="10"/>
      <c r="S466" s="10"/>
    </row>
    <row r="467" spans="18:19" ht="15.75" customHeight="1">
      <c r="R467" s="10"/>
      <c r="S467" s="10"/>
    </row>
    <row r="468" spans="18:19" ht="15.75" customHeight="1">
      <c r="R468" s="10"/>
      <c r="S468" s="10"/>
    </row>
    <row r="469" spans="18:19" ht="15.75" customHeight="1">
      <c r="R469" s="10"/>
      <c r="S469" s="10"/>
    </row>
    <row r="470" spans="18:19" ht="15.75" customHeight="1">
      <c r="R470" s="10"/>
      <c r="S470" s="10"/>
    </row>
    <row r="471" spans="18:19" ht="15.75" customHeight="1">
      <c r="R471" s="10"/>
      <c r="S471" s="10"/>
    </row>
    <row r="472" spans="18:19" ht="15.75" customHeight="1">
      <c r="R472" s="10"/>
      <c r="S472" s="10"/>
    </row>
    <row r="473" spans="18:19" ht="15.75" customHeight="1">
      <c r="R473" s="10"/>
      <c r="S473" s="10"/>
    </row>
    <row r="474" spans="18:19" ht="15.75" customHeight="1">
      <c r="R474" s="10"/>
      <c r="S474" s="10"/>
    </row>
    <row r="475" spans="18:19" ht="15.75" customHeight="1">
      <c r="R475" s="10"/>
      <c r="S475" s="10"/>
    </row>
    <row r="476" spans="18:19" ht="15.75" customHeight="1">
      <c r="R476" s="10"/>
      <c r="S476" s="10"/>
    </row>
    <row r="477" spans="18:19" ht="15.75" customHeight="1">
      <c r="R477" s="10"/>
      <c r="S477" s="10"/>
    </row>
    <row r="478" spans="18:19" ht="15.75" customHeight="1">
      <c r="R478" s="10"/>
      <c r="S478" s="10"/>
    </row>
    <row r="479" spans="18:19" ht="15.75" customHeight="1">
      <c r="R479" s="10"/>
      <c r="S479" s="10"/>
    </row>
    <row r="480" spans="18:19" ht="15.75" customHeight="1">
      <c r="R480" s="10"/>
      <c r="S480" s="10"/>
    </row>
    <row r="481" spans="18:19" ht="15.75" customHeight="1">
      <c r="R481" s="10"/>
      <c r="S481" s="10"/>
    </row>
    <row r="482" spans="18:19" ht="15.75" customHeight="1">
      <c r="R482" s="10"/>
      <c r="S482" s="10"/>
    </row>
    <row r="483" spans="18:19" ht="15.75" customHeight="1">
      <c r="R483" s="10"/>
      <c r="S483" s="10"/>
    </row>
    <row r="484" spans="18:19" ht="15.75" customHeight="1">
      <c r="R484" s="10"/>
      <c r="S484" s="10"/>
    </row>
    <row r="485" spans="18:19" ht="15.75" customHeight="1">
      <c r="R485" s="10"/>
      <c r="S485" s="10"/>
    </row>
    <row r="486" spans="18:19" ht="15.75" customHeight="1">
      <c r="R486" s="10"/>
      <c r="S486" s="10"/>
    </row>
    <row r="487" spans="18:19" ht="15.75" customHeight="1">
      <c r="R487" s="10"/>
      <c r="S487" s="10"/>
    </row>
    <row r="488" spans="18:19" ht="15.75" customHeight="1">
      <c r="R488" s="10"/>
      <c r="S488" s="10"/>
    </row>
    <row r="489" spans="18:19" ht="15.75" customHeight="1">
      <c r="R489" s="10"/>
      <c r="S489" s="10"/>
    </row>
    <row r="490" spans="18:19" ht="15.75" customHeight="1">
      <c r="R490" s="10"/>
      <c r="S490" s="10"/>
    </row>
    <row r="491" spans="18:19" ht="15.75" customHeight="1">
      <c r="R491" s="10"/>
      <c r="S491" s="10"/>
    </row>
    <row r="492" spans="18:19" ht="15.75" customHeight="1">
      <c r="R492" s="10"/>
      <c r="S492" s="10"/>
    </row>
    <row r="493" spans="18:19" ht="15.75" customHeight="1">
      <c r="R493" s="10"/>
      <c r="S493" s="10"/>
    </row>
    <row r="494" spans="18:19" ht="15.75" customHeight="1">
      <c r="R494" s="10"/>
      <c r="S494" s="10"/>
    </row>
    <row r="495" spans="18:19" ht="15.75" customHeight="1">
      <c r="R495" s="10"/>
      <c r="S495" s="10"/>
    </row>
    <row r="496" spans="18:19" ht="15.75" customHeight="1">
      <c r="R496" s="10"/>
      <c r="S496" s="10"/>
    </row>
    <row r="497" spans="18:19" ht="15.75" customHeight="1">
      <c r="R497" s="10"/>
      <c r="S497" s="10"/>
    </row>
    <row r="498" spans="18:19" ht="15.75" customHeight="1">
      <c r="R498" s="10"/>
      <c r="S498" s="10"/>
    </row>
    <row r="499" spans="18:19" ht="15.75" customHeight="1">
      <c r="R499" s="10"/>
      <c r="S499" s="10"/>
    </row>
    <row r="500" spans="18:19" ht="15.75" customHeight="1">
      <c r="R500" s="10"/>
      <c r="S500" s="10"/>
    </row>
    <row r="501" spans="18:19" ht="15.75" customHeight="1">
      <c r="R501" s="10"/>
      <c r="S501" s="10"/>
    </row>
    <row r="502" spans="18:19" ht="15.75" customHeight="1">
      <c r="R502" s="10"/>
      <c r="S502" s="10"/>
    </row>
    <row r="503" spans="18:19" ht="15.75" customHeight="1">
      <c r="R503" s="10"/>
      <c r="S503" s="10"/>
    </row>
    <row r="504" spans="18:19" ht="15.75" customHeight="1">
      <c r="R504" s="10"/>
      <c r="S504" s="10"/>
    </row>
    <row r="505" spans="18:19" ht="15.75" customHeight="1">
      <c r="R505" s="10"/>
      <c r="S505" s="10"/>
    </row>
    <row r="506" spans="18:19" ht="15.75" customHeight="1">
      <c r="R506" s="10"/>
      <c r="S506" s="10"/>
    </row>
    <row r="507" spans="18:19" ht="15.75" customHeight="1">
      <c r="R507" s="10"/>
      <c r="S507" s="10"/>
    </row>
    <row r="508" spans="18:19" ht="15.75" customHeight="1">
      <c r="R508" s="10"/>
      <c r="S508" s="10"/>
    </row>
    <row r="509" spans="18:19" ht="15.75" customHeight="1">
      <c r="R509" s="10"/>
      <c r="S509" s="10"/>
    </row>
    <row r="510" spans="18:19" ht="15.75" customHeight="1">
      <c r="R510" s="10"/>
      <c r="S510" s="10"/>
    </row>
    <row r="511" spans="18:19" ht="15.75" customHeight="1">
      <c r="R511" s="10"/>
      <c r="S511" s="10"/>
    </row>
    <row r="512" spans="18:19" ht="15.75" customHeight="1">
      <c r="R512" s="10"/>
      <c r="S512" s="10"/>
    </row>
    <row r="513" spans="18:19" ht="15.75" customHeight="1">
      <c r="R513" s="10"/>
      <c r="S513" s="10"/>
    </row>
    <row r="514" spans="18:19" ht="15.75" customHeight="1">
      <c r="R514" s="10"/>
      <c r="S514" s="10"/>
    </row>
    <row r="515" spans="18:19" ht="15.75" customHeight="1">
      <c r="R515" s="10"/>
      <c r="S515" s="10"/>
    </row>
    <row r="516" spans="18:19" ht="15.75" customHeight="1">
      <c r="R516" s="10"/>
      <c r="S516" s="10"/>
    </row>
    <row r="517" spans="18:19" ht="15.75" customHeight="1">
      <c r="R517" s="10"/>
      <c r="S517" s="10"/>
    </row>
    <row r="518" spans="18:19" ht="15.75" customHeight="1">
      <c r="R518" s="10"/>
      <c r="S518" s="10"/>
    </row>
    <row r="519" spans="18:19" ht="15.75" customHeight="1">
      <c r="R519" s="10"/>
      <c r="S519" s="10"/>
    </row>
    <row r="520" spans="18:19" ht="15.75" customHeight="1">
      <c r="R520" s="10"/>
      <c r="S520" s="10"/>
    </row>
    <row r="521" spans="18:19" ht="15.75" customHeight="1">
      <c r="R521" s="10"/>
      <c r="S521" s="10"/>
    </row>
    <row r="522" spans="18:19" ht="15.75" customHeight="1">
      <c r="R522" s="10"/>
      <c r="S522" s="10"/>
    </row>
    <row r="523" spans="18:19" ht="15.75" customHeight="1">
      <c r="R523" s="10"/>
      <c r="S523" s="10"/>
    </row>
    <row r="524" spans="18:19" ht="15.75" customHeight="1">
      <c r="R524" s="10"/>
      <c r="S524" s="10"/>
    </row>
    <row r="525" spans="18:19" ht="15.75" customHeight="1">
      <c r="R525" s="10"/>
      <c r="S525" s="10"/>
    </row>
    <row r="526" spans="18:19" ht="15.75" customHeight="1">
      <c r="R526" s="10"/>
      <c r="S526" s="10"/>
    </row>
    <row r="527" spans="18:19" ht="15.75" customHeight="1">
      <c r="R527" s="10"/>
      <c r="S527" s="10"/>
    </row>
    <row r="528" spans="18:19" ht="15.75" customHeight="1">
      <c r="R528" s="10"/>
      <c r="S528" s="10"/>
    </row>
    <row r="529" spans="18:19" ht="15.75" customHeight="1">
      <c r="R529" s="10"/>
      <c r="S529" s="10"/>
    </row>
    <row r="530" spans="18:19" ht="15.75" customHeight="1">
      <c r="R530" s="10"/>
      <c r="S530" s="10"/>
    </row>
    <row r="531" spans="18:19" ht="15.75" customHeight="1">
      <c r="R531" s="10"/>
      <c r="S531" s="10"/>
    </row>
    <row r="532" spans="18:19" ht="15.75" customHeight="1">
      <c r="R532" s="10"/>
      <c r="S532" s="10"/>
    </row>
    <row r="533" spans="18:19" ht="15.75" customHeight="1">
      <c r="R533" s="10"/>
      <c r="S533" s="10"/>
    </row>
    <row r="534" spans="18:19" ht="15.75" customHeight="1">
      <c r="R534" s="10"/>
      <c r="S534" s="10"/>
    </row>
    <row r="535" spans="18:19" ht="15.75" customHeight="1">
      <c r="R535" s="10"/>
      <c r="S535" s="10"/>
    </row>
    <row r="536" spans="18:19" ht="15.75" customHeight="1">
      <c r="R536" s="10"/>
      <c r="S536" s="10"/>
    </row>
    <row r="537" spans="18:19" ht="15.75" customHeight="1">
      <c r="R537" s="10"/>
      <c r="S537" s="10"/>
    </row>
    <row r="538" spans="18:19" ht="15.75" customHeight="1">
      <c r="R538" s="10"/>
      <c r="S538" s="10"/>
    </row>
    <row r="539" spans="18:19" ht="15.75" customHeight="1">
      <c r="R539" s="10"/>
      <c r="S539" s="10"/>
    </row>
    <row r="540" spans="18:19" ht="15.75" customHeight="1">
      <c r="R540" s="10"/>
      <c r="S540" s="10"/>
    </row>
    <row r="541" spans="18:19" ht="15.75" customHeight="1">
      <c r="R541" s="10"/>
      <c r="S541" s="10"/>
    </row>
    <row r="542" spans="18:19" ht="15.75" customHeight="1">
      <c r="R542" s="10"/>
      <c r="S542" s="10"/>
    </row>
    <row r="543" spans="18:19" ht="15.75" customHeight="1">
      <c r="R543" s="10"/>
      <c r="S543" s="10"/>
    </row>
    <row r="544" spans="18:19" ht="15.75" customHeight="1">
      <c r="R544" s="10"/>
      <c r="S544" s="10"/>
    </row>
    <row r="545" spans="18:19" ht="15.75" customHeight="1">
      <c r="R545" s="10"/>
      <c r="S545" s="10"/>
    </row>
    <row r="546" spans="18:19" ht="15.75" customHeight="1">
      <c r="R546" s="10"/>
      <c r="S546" s="10"/>
    </row>
    <row r="547" spans="18:19" ht="15.75" customHeight="1">
      <c r="R547" s="10"/>
      <c r="S547" s="10"/>
    </row>
    <row r="548" spans="18:19" ht="15.75" customHeight="1">
      <c r="R548" s="10"/>
      <c r="S548" s="10"/>
    </row>
    <row r="549" spans="18:19" ht="15.75" customHeight="1">
      <c r="R549" s="10"/>
      <c r="S549" s="10"/>
    </row>
    <row r="550" spans="18:19" ht="15.75" customHeight="1">
      <c r="R550" s="10"/>
      <c r="S550" s="10"/>
    </row>
    <row r="551" spans="18:19" ht="15.75" customHeight="1">
      <c r="R551" s="10"/>
      <c r="S551" s="10"/>
    </row>
    <row r="552" spans="18:19" ht="15.75" customHeight="1">
      <c r="R552" s="10"/>
      <c r="S552" s="10"/>
    </row>
    <row r="553" spans="18:19" ht="15.75" customHeight="1">
      <c r="R553" s="10"/>
      <c r="S553" s="10"/>
    </row>
    <row r="554" spans="18:19" ht="15.75" customHeight="1">
      <c r="R554" s="10"/>
      <c r="S554" s="10"/>
    </row>
    <row r="555" spans="18:19" ht="15.75" customHeight="1">
      <c r="R555" s="10"/>
      <c r="S555" s="10"/>
    </row>
    <row r="556" spans="18:19" ht="15.75" customHeight="1">
      <c r="R556" s="10"/>
      <c r="S556" s="10"/>
    </row>
    <row r="557" spans="18:19" ht="15.75" customHeight="1">
      <c r="R557" s="10"/>
      <c r="S557" s="10"/>
    </row>
    <row r="558" spans="18:19" ht="15.75" customHeight="1">
      <c r="R558" s="10"/>
      <c r="S558" s="10"/>
    </row>
    <row r="559" spans="18:19" ht="15.75" customHeight="1">
      <c r="R559" s="10"/>
      <c r="S559" s="10"/>
    </row>
    <row r="560" spans="18:19" ht="15.75" customHeight="1">
      <c r="R560" s="10"/>
      <c r="S560" s="10"/>
    </row>
    <row r="561" spans="18:19" ht="15.75" customHeight="1">
      <c r="R561" s="10"/>
      <c r="S561" s="10"/>
    </row>
    <row r="562" spans="18:19" ht="15.75" customHeight="1">
      <c r="R562" s="10"/>
      <c r="S562" s="10"/>
    </row>
    <row r="563" spans="18:19" ht="15.75" customHeight="1">
      <c r="R563" s="10"/>
      <c r="S563" s="10"/>
    </row>
    <row r="564" spans="18:19" ht="15.75" customHeight="1">
      <c r="R564" s="10"/>
      <c r="S564" s="10"/>
    </row>
    <row r="565" spans="18:19" ht="15.75" customHeight="1">
      <c r="R565" s="10"/>
      <c r="S565" s="10"/>
    </row>
    <row r="566" spans="18:19" ht="15.75" customHeight="1">
      <c r="R566" s="10"/>
      <c r="S566" s="10"/>
    </row>
    <row r="567" spans="18:19" ht="15.75" customHeight="1">
      <c r="R567" s="10"/>
      <c r="S567" s="10"/>
    </row>
    <row r="568" spans="18:19" ht="15.75" customHeight="1">
      <c r="R568" s="10"/>
      <c r="S568" s="10"/>
    </row>
    <row r="569" spans="18:19" ht="15.75" customHeight="1">
      <c r="R569" s="10"/>
      <c r="S569" s="10"/>
    </row>
    <row r="570" spans="18:19" ht="15.75" customHeight="1">
      <c r="R570" s="10"/>
      <c r="S570" s="10"/>
    </row>
    <row r="571" spans="18:19" ht="15.75" customHeight="1">
      <c r="R571" s="10"/>
      <c r="S571" s="10"/>
    </row>
    <row r="572" spans="18:19" ht="15.75" customHeight="1">
      <c r="R572" s="10"/>
      <c r="S572" s="10"/>
    </row>
    <row r="573" spans="18:19" ht="15.75" customHeight="1">
      <c r="R573" s="10"/>
      <c r="S573" s="10"/>
    </row>
    <row r="574" spans="18:19" ht="15.75" customHeight="1">
      <c r="R574" s="10"/>
      <c r="S574" s="10"/>
    </row>
    <row r="575" spans="18:19" ht="15.75" customHeight="1">
      <c r="R575" s="10"/>
      <c r="S575" s="10"/>
    </row>
    <row r="576" spans="18:19" ht="15.75" customHeight="1">
      <c r="R576" s="10"/>
      <c r="S576" s="10"/>
    </row>
    <row r="577" spans="18:19" ht="15.75" customHeight="1">
      <c r="R577" s="10"/>
      <c r="S577" s="10"/>
    </row>
    <row r="578" spans="18:19" ht="15.75" customHeight="1">
      <c r="R578" s="10"/>
      <c r="S578" s="10"/>
    </row>
    <row r="579" spans="18:19" ht="15.75" customHeight="1">
      <c r="R579" s="10"/>
      <c r="S579" s="10"/>
    </row>
    <row r="580" spans="18:19" ht="15.75" customHeight="1">
      <c r="R580" s="10"/>
      <c r="S580" s="10"/>
    </row>
    <row r="581" spans="18:19" ht="15.75" customHeight="1">
      <c r="R581" s="10"/>
      <c r="S581" s="10"/>
    </row>
    <row r="582" spans="18:19" ht="15.75" customHeight="1">
      <c r="R582" s="10"/>
      <c r="S582" s="10"/>
    </row>
    <row r="583" spans="18:19" ht="15.75" customHeight="1">
      <c r="R583" s="10"/>
      <c r="S583" s="10"/>
    </row>
    <row r="584" spans="18:19" ht="15.75" customHeight="1">
      <c r="R584" s="10"/>
      <c r="S584" s="10"/>
    </row>
    <row r="585" spans="18:19" ht="15.75" customHeight="1">
      <c r="R585" s="10"/>
      <c r="S585" s="10"/>
    </row>
    <row r="586" spans="18:19" ht="15.75" customHeight="1">
      <c r="R586" s="10"/>
      <c r="S586" s="10"/>
    </row>
    <row r="587" spans="18:19" ht="15.75" customHeight="1">
      <c r="R587" s="10"/>
      <c r="S587" s="10"/>
    </row>
    <row r="588" spans="18:19" ht="15.75" customHeight="1">
      <c r="R588" s="10"/>
      <c r="S588" s="10"/>
    </row>
    <row r="589" spans="18:19" ht="15.75" customHeight="1">
      <c r="R589" s="10"/>
      <c r="S589" s="10"/>
    </row>
    <row r="590" spans="18:19" ht="15.75" customHeight="1">
      <c r="R590" s="10"/>
      <c r="S590" s="10"/>
    </row>
    <row r="591" spans="18:19" ht="15.75" customHeight="1">
      <c r="R591" s="10"/>
      <c r="S591" s="10"/>
    </row>
    <row r="592" spans="18:19" ht="15.75" customHeight="1">
      <c r="R592" s="10"/>
      <c r="S592" s="10"/>
    </row>
    <row r="593" spans="18:19" ht="15.75" customHeight="1">
      <c r="R593" s="10"/>
      <c r="S593" s="10"/>
    </row>
    <row r="594" spans="18:19" ht="15.75" customHeight="1">
      <c r="R594" s="10"/>
      <c r="S594" s="10"/>
    </row>
    <row r="595" spans="18:19" ht="15.75" customHeight="1">
      <c r="R595" s="10"/>
      <c r="S595" s="10"/>
    </row>
    <row r="596" spans="18:19" ht="15.75" customHeight="1">
      <c r="R596" s="10"/>
      <c r="S596" s="10"/>
    </row>
    <row r="597" spans="18:19" ht="15.75" customHeight="1">
      <c r="R597" s="10"/>
      <c r="S597" s="10"/>
    </row>
    <row r="598" spans="18:19" ht="15.75" customHeight="1">
      <c r="R598" s="10"/>
      <c r="S598" s="10"/>
    </row>
    <row r="599" spans="18:19" ht="15.75" customHeight="1">
      <c r="R599" s="10"/>
      <c r="S599" s="10"/>
    </row>
    <row r="600" spans="18:19" ht="15.75" customHeight="1">
      <c r="R600" s="10"/>
      <c r="S600" s="10"/>
    </row>
    <row r="601" spans="18:19" ht="15.75" customHeight="1">
      <c r="R601" s="10"/>
      <c r="S601" s="10"/>
    </row>
    <row r="602" spans="18:19" ht="15.75" customHeight="1">
      <c r="R602" s="10"/>
      <c r="S602" s="10"/>
    </row>
    <row r="603" spans="18:19" ht="15.75" customHeight="1">
      <c r="R603" s="10"/>
      <c r="S603" s="10"/>
    </row>
    <row r="604" spans="18:19" ht="15.75" customHeight="1">
      <c r="R604" s="10"/>
      <c r="S604" s="10"/>
    </row>
    <row r="605" spans="18:19" ht="15.75" customHeight="1">
      <c r="R605" s="10"/>
      <c r="S605" s="10"/>
    </row>
    <row r="606" spans="18:19" ht="15.75" customHeight="1">
      <c r="R606" s="10"/>
      <c r="S606" s="10"/>
    </row>
    <row r="607" spans="18:19" ht="15.75" customHeight="1">
      <c r="R607" s="10"/>
      <c r="S607" s="10"/>
    </row>
    <row r="608" spans="18:19" ht="15.75" customHeight="1">
      <c r="R608" s="10"/>
      <c r="S608" s="10"/>
    </row>
    <row r="609" spans="18:19" ht="15.75" customHeight="1">
      <c r="R609" s="10"/>
      <c r="S609" s="10"/>
    </row>
    <row r="610" spans="18:19" ht="15.75" customHeight="1">
      <c r="R610" s="10"/>
      <c r="S610" s="10"/>
    </row>
    <row r="611" spans="18:19" ht="15.75" customHeight="1">
      <c r="R611" s="10"/>
      <c r="S611" s="10"/>
    </row>
    <row r="612" spans="18:19" ht="15.75" customHeight="1">
      <c r="R612" s="10"/>
      <c r="S612" s="10"/>
    </row>
    <row r="613" spans="18:19" ht="15.75" customHeight="1">
      <c r="R613" s="10"/>
      <c r="S613" s="10"/>
    </row>
    <row r="614" spans="18:19" ht="15.75" customHeight="1">
      <c r="R614" s="10"/>
      <c r="S614" s="10"/>
    </row>
    <row r="615" spans="18:19" ht="15.75" customHeight="1">
      <c r="R615" s="10"/>
      <c r="S615" s="10"/>
    </row>
    <row r="616" spans="18:19" ht="15.75" customHeight="1">
      <c r="R616" s="10"/>
      <c r="S616" s="10"/>
    </row>
    <row r="617" spans="18:19" ht="15.75" customHeight="1">
      <c r="R617" s="10"/>
      <c r="S617" s="10"/>
    </row>
    <row r="618" spans="18:19" ht="15.75" customHeight="1">
      <c r="R618" s="10"/>
      <c r="S618" s="10"/>
    </row>
    <row r="619" spans="18:19" ht="15.75" customHeight="1">
      <c r="R619" s="10"/>
      <c r="S619" s="10"/>
    </row>
    <row r="620" spans="18:19" ht="15.75" customHeight="1">
      <c r="R620" s="10"/>
      <c r="S620" s="10"/>
    </row>
    <row r="621" spans="18:19" ht="15.75" customHeight="1">
      <c r="R621" s="10"/>
      <c r="S621" s="10"/>
    </row>
    <row r="622" spans="18:19" ht="15.75" customHeight="1">
      <c r="R622" s="10"/>
      <c r="S622" s="10"/>
    </row>
    <row r="623" spans="18:19" ht="15.75" customHeight="1">
      <c r="R623" s="10"/>
      <c r="S623" s="10"/>
    </row>
    <row r="624" spans="18:19" ht="15.75" customHeight="1">
      <c r="R624" s="10"/>
      <c r="S624" s="10"/>
    </row>
    <row r="625" spans="18:19" ht="15.75" customHeight="1">
      <c r="R625" s="10"/>
      <c r="S625" s="10"/>
    </row>
    <row r="626" spans="18:19" ht="15.75" customHeight="1">
      <c r="R626" s="10"/>
      <c r="S626" s="10"/>
    </row>
    <row r="627" spans="18:19" ht="15.75" customHeight="1">
      <c r="R627" s="10"/>
      <c r="S627" s="10"/>
    </row>
    <row r="628" spans="18:19" ht="15.75" customHeight="1">
      <c r="R628" s="10"/>
      <c r="S628" s="10"/>
    </row>
    <row r="629" spans="18:19" ht="15.75" customHeight="1">
      <c r="R629" s="10"/>
      <c r="S629" s="10"/>
    </row>
    <row r="630" spans="18:19" ht="15.75" customHeight="1">
      <c r="R630" s="10"/>
      <c r="S630" s="10"/>
    </row>
    <row r="631" spans="18:19" ht="15.75" customHeight="1">
      <c r="R631" s="10"/>
      <c r="S631" s="10"/>
    </row>
    <row r="632" spans="18:19" ht="15.75" customHeight="1">
      <c r="R632" s="10"/>
      <c r="S632" s="10"/>
    </row>
    <row r="633" spans="18:19" ht="15.75" customHeight="1">
      <c r="R633" s="10"/>
      <c r="S633" s="10"/>
    </row>
    <row r="634" spans="18:19" ht="15.75" customHeight="1">
      <c r="R634" s="10"/>
      <c r="S634" s="10"/>
    </row>
    <row r="635" spans="18:19" ht="15.75" customHeight="1">
      <c r="R635" s="10"/>
      <c r="S635" s="10"/>
    </row>
    <row r="636" spans="18:19" ht="15.75" customHeight="1">
      <c r="R636" s="10"/>
      <c r="S636" s="10"/>
    </row>
    <row r="637" spans="18:19" ht="15.75" customHeight="1">
      <c r="R637" s="10"/>
      <c r="S637" s="10"/>
    </row>
    <row r="638" spans="18:19" ht="15.75" customHeight="1">
      <c r="R638" s="10"/>
      <c r="S638" s="10"/>
    </row>
    <row r="639" spans="18:19" ht="15.75" customHeight="1">
      <c r="R639" s="10"/>
      <c r="S639" s="10"/>
    </row>
    <row r="640" spans="18:19" ht="15.75" customHeight="1">
      <c r="R640" s="10"/>
      <c r="S640" s="10"/>
    </row>
    <row r="641" spans="18:19" ht="15.75" customHeight="1">
      <c r="R641" s="10"/>
      <c r="S641" s="10"/>
    </row>
    <row r="642" spans="18:19" ht="15.75" customHeight="1">
      <c r="R642" s="10"/>
      <c r="S642" s="10"/>
    </row>
    <row r="643" spans="18:19" ht="15.75" customHeight="1">
      <c r="R643" s="10"/>
      <c r="S643" s="10"/>
    </row>
    <row r="644" spans="18:19" ht="15.75" customHeight="1">
      <c r="R644" s="10"/>
      <c r="S644" s="10"/>
    </row>
    <row r="645" spans="18:19" ht="15.75" customHeight="1">
      <c r="R645" s="10"/>
      <c r="S645" s="10"/>
    </row>
    <row r="646" spans="18:19" ht="15.75" customHeight="1">
      <c r="R646" s="10"/>
      <c r="S646" s="10"/>
    </row>
    <row r="647" spans="18:19" ht="15.75" customHeight="1">
      <c r="R647" s="10"/>
      <c r="S647" s="10"/>
    </row>
    <row r="648" spans="18:19" ht="15.75" customHeight="1">
      <c r="R648" s="10"/>
      <c r="S648" s="10"/>
    </row>
    <row r="649" spans="18:19" ht="15.75" customHeight="1">
      <c r="R649" s="10"/>
      <c r="S649" s="10"/>
    </row>
    <row r="650" spans="18:19" ht="15.75" customHeight="1">
      <c r="R650" s="10"/>
      <c r="S650" s="10"/>
    </row>
    <row r="651" spans="18:19" ht="15.75" customHeight="1">
      <c r="R651" s="10"/>
      <c r="S651" s="10"/>
    </row>
    <row r="652" spans="18:19" ht="15.75" customHeight="1">
      <c r="R652" s="10"/>
      <c r="S652" s="10"/>
    </row>
    <row r="653" spans="18:19" ht="15.75" customHeight="1">
      <c r="R653" s="10"/>
      <c r="S653" s="10"/>
    </row>
    <row r="654" spans="18:19" ht="15.75" customHeight="1">
      <c r="R654" s="10"/>
      <c r="S654" s="10"/>
    </row>
    <row r="655" spans="18:19" ht="15.75" customHeight="1">
      <c r="R655" s="10"/>
      <c r="S655" s="10"/>
    </row>
    <row r="656" spans="18:19" ht="15.75" customHeight="1">
      <c r="R656" s="10"/>
      <c r="S656" s="10"/>
    </row>
    <row r="657" spans="18:19" ht="15.75" customHeight="1">
      <c r="R657" s="10"/>
      <c r="S657" s="10"/>
    </row>
    <row r="658" spans="18:19" ht="15.75" customHeight="1">
      <c r="R658" s="10"/>
      <c r="S658" s="10"/>
    </row>
    <row r="659" spans="18:19" ht="15.75" customHeight="1">
      <c r="R659" s="10"/>
      <c r="S659" s="10"/>
    </row>
    <row r="660" spans="18:19" ht="15.75" customHeight="1">
      <c r="R660" s="10"/>
      <c r="S660" s="10"/>
    </row>
    <row r="661" spans="18:19" ht="15.75" customHeight="1">
      <c r="R661" s="10"/>
      <c r="S661" s="10"/>
    </row>
    <row r="662" spans="18:19" ht="15.75" customHeight="1">
      <c r="R662" s="10"/>
      <c r="S662" s="10"/>
    </row>
    <row r="663" spans="18:19" ht="15.75" customHeight="1">
      <c r="R663" s="10"/>
      <c r="S663" s="10"/>
    </row>
    <row r="664" spans="18:19" ht="15.75" customHeight="1">
      <c r="R664" s="10"/>
      <c r="S664" s="10"/>
    </row>
    <row r="665" spans="18:19" ht="15.75" customHeight="1">
      <c r="R665" s="10"/>
      <c r="S665" s="10"/>
    </row>
    <row r="666" spans="18:19" ht="15.75" customHeight="1">
      <c r="R666" s="10"/>
      <c r="S666" s="10"/>
    </row>
    <row r="667" spans="18:19" ht="15.75" customHeight="1">
      <c r="R667" s="10"/>
      <c r="S667" s="10"/>
    </row>
    <row r="668" spans="18:19" ht="15.75" customHeight="1">
      <c r="R668" s="10"/>
      <c r="S668" s="10"/>
    </row>
    <row r="669" spans="18:19" ht="15.75" customHeight="1">
      <c r="R669" s="10"/>
      <c r="S669" s="10"/>
    </row>
    <row r="670" spans="18:19" ht="15.75" customHeight="1">
      <c r="R670" s="10"/>
      <c r="S670" s="10"/>
    </row>
    <row r="671" spans="18:19" ht="15.75" customHeight="1">
      <c r="R671" s="10"/>
      <c r="S671" s="10"/>
    </row>
    <row r="672" spans="18:19" ht="15.75" customHeight="1">
      <c r="R672" s="10"/>
      <c r="S672" s="10"/>
    </row>
    <row r="673" spans="18:19" ht="15.75" customHeight="1">
      <c r="R673" s="10"/>
      <c r="S673" s="10"/>
    </row>
    <row r="674" spans="18:19" ht="15.75" customHeight="1">
      <c r="R674" s="10"/>
      <c r="S674" s="10"/>
    </row>
    <row r="675" spans="18:19" ht="15.75" customHeight="1">
      <c r="R675" s="10"/>
      <c r="S675" s="10"/>
    </row>
    <row r="676" spans="18:19" ht="15.75" customHeight="1">
      <c r="R676" s="10"/>
      <c r="S676" s="10"/>
    </row>
    <row r="677" spans="18:19" ht="15.75" customHeight="1">
      <c r="R677" s="10"/>
      <c r="S677" s="10"/>
    </row>
    <row r="678" spans="18:19" ht="15.75" customHeight="1">
      <c r="R678" s="10"/>
      <c r="S678" s="10"/>
    </row>
    <row r="679" spans="18:19" ht="15.75" customHeight="1">
      <c r="R679" s="10"/>
      <c r="S679" s="10"/>
    </row>
    <row r="680" spans="18:19" ht="15.75" customHeight="1">
      <c r="R680" s="10"/>
      <c r="S680" s="10"/>
    </row>
    <row r="681" spans="18:19" ht="15.75" customHeight="1">
      <c r="R681" s="10"/>
      <c r="S681" s="10"/>
    </row>
    <row r="682" spans="18:19" ht="15.75" customHeight="1">
      <c r="R682" s="10"/>
      <c r="S682" s="10"/>
    </row>
    <row r="683" spans="18:19" ht="15.75" customHeight="1">
      <c r="R683" s="10"/>
      <c r="S683" s="10"/>
    </row>
    <row r="684" spans="18:19" ht="15.75" customHeight="1">
      <c r="R684" s="10"/>
      <c r="S684" s="10"/>
    </row>
    <row r="685" spans="18:19" ht="15.75" customHeight="1">
      <c r="R685" s="10"/>
      <c r="S685" s="10"/>
    </row>
    <row r="686" spans="18:19" ht="15.75" customHeight="1">
      <c r="R686" s="10"/>
      <c r="S686" s="10"/>
    </row>
    <row r="687" spans="18:19" ht="15.75" customHeight="1">
      <c r="R687" s="10"/>
      <c r="S687" s="10"/>
    </row>
    <row r="688" spans="18:19" ht="15.75" customHeight="1">
      <c r="R688" s="10"/>
      <c r="S688" s="10"/>
    </row>
    <row r="689" spans="18:19" ht="15.75" customHeight="1">
      <c r="R689" s="10"/>
      <c r="S689" s="10"/>
    </row>
    <row r="690" spans="18:19" ht="15.75" customHeight="1">
      <c r="R690" s="10"/>
      <c r="S690" s="10"/>
    </row>
    <row r="691" spans="18:19" ht="15.75" customHeight="1">
      <c r="R691" s="10"/>
      <c r="S691" s="10"/>
    </row>
    <row r="692" spans="18:19" ht="15.75" customHeight="1">
      <c r="R692" s="10"/>
      <c r="S692" s="10"/>
    </row>
    <row r="693" spans="18:19" ht="15.75" customHeight="1">
      <c r="R693" s="10"/>
      <c r="S693" s="10"/>
    </row>
    <row r="694" spans="18:19" ht="15.75" customHeight="1">
      <c r="R694" s="10"/>
      <c r="S694" s="10"/>
    </row>
    <row r="695" spans="18:19" ht="15.75" customHeight="1">
      <c r="R695" s="10"/>
      <c r="S695" s="10"/>
    </row>
    <row r="696" spans="18:19" ht="15.75" customHeight="1">
      <c r="R696" s="10"/>
      <c r="S696" s="10"/>
    </row>
    <row r="697" spans="18:19" ht="15.75" customHeight="1">
      <c r="R697" s="10"/>
      <c r="S697" s="10"/>
    </row>
    <row r="698" spans="18:19" ht="15.75" customHeight="1">
      <c r="R698" s="10"/>
      <c r="S698" s="10"/>
    </row>
    <row r="699" spans="18:19" ht="15.75" customHeight="1">
      <c r="R699" s="10"/>
      <c r="S699" s="10"/>
    </row>
    <row r="700" spans="18:19" ht="15.75" customHeight="1">
      <c r="R700" s="10"/>
      <c r="S700" s="10"/>
    </row>
    <row r="701" spans="18:19" ht="15.75" customHeight="1">
      <c r="R701" s="10"/>
      <c r="S701" s="10"/>
    </row>
    <row r="702" spans="18:19" ht="15.75" customHeight="1">
      <c r="R702" s="10"/>
      <c r="S702" s="10"/>
    </row>
    <row r="703" spans="18:19" ht="15.75" customHeight="1">
      <c r="R703" s="10"/>
      <c r="S703" s="10"/>
    </row>
    <row r="704" spans="18:19" ht="15.75" customHeight="1">
      <c r="R704" s="10"/>
      <c r="S704" s="10"/>
    </row>
    <row r="705" spans="18:19" ht="15.75" customHeight="1">
      <c r="R705" s="10"/>
      <c r="S705" s="10"/>
    </row>
    <row r="706" spans="18:19" ht="15.75" customHeight="1">
      <c r="R706" s="10"/>
      <c r="S706" s="10"/>
    </row>
    <row r="707" spans="18:19" ht="15.75" customHeight="1">
      <c r="R707" s="10"/>
      <c r="S707" s="10"/>
    </row>
    <row r="708" spans="18:19" ht="15.75" customHeight="1">
      <c r="R708" s="10"/>
      <c r="S708" s="10"/>
    </row>
    <row r="709" spans="18:19" ht="15.75" customHeight="1">
      <c r="R709" s="10"/>
      <c r="S709" s="10"/>
    </row>
    <row r="710" spans="18:19" ht="15.75" customHeight="1">
      <c r="R710" s="10"/>
      <c r="S710" s="10"/>
    </row>
    <row r="711" spans="18:19" ht="15.75" customHeight="1">
      <c r="R711" s="10"/>
      <c r="S711" s="10"/>
    </row>
    <row r="712" spans="18:19" ht="15.75" customHeight="1">
      <c r="R712" s="10"/>
      <c r="S712" s="10"/>
    </row>
    <row r="713" spans="18:19" ht="15.75" customHeight="1">
      <c r="R713" s="10"/>
      <c r="S713" s="10"/>
    </row>
    <row r="714" spans="18:19" ht="15.75" customHeight="1">
      <c r="R714" s="10"/>
      <c r="S714" s="10"/>
    </row>
    <row r="715" spans="18:19" ht="15.75" customHeight="1">
      <c r="R715" s="10"/>
      <c r="S715" s="10"/>
    </row>
    <row r="716" spans="18:19" ht="15.75" customHeight="1">
      <c r="R716" s="10"/>
      <c r="S716" s="10"/>
    </row>
    <row r="717" spans="18:19" ht="15.75" customHeight="1">
      <c r="R717" s="10"/>
      <c r="S717" s="10"/>
    </row>
    <row r="718" spans="18:19" ht="15.75" customHeight="1">
      <c r="R718" s="10"/>
      <c r="S718" s="10"/>
    </row>
    <row r="719" spans="18:19" ht="15.75" customHeight="1">
      <c r="R719" s="10"/>
      <c r="S719" s="10"/>
    </row>
    <row r="720" spans="18:19" ht="15.75" customHeight="1">
      <c r="R720" s="10"/>
      <c r="S720" s="10"/>
    </row>
    <row r="721" spans="18:19" ht="15.75" customHeight="1">
      <c r="R721" s="10"/>
      <c r="S721" s="10"/>
    </row>
    <row r="722" spans="18:19" ht="15.75" customHeight="1">
      <c r="R722" s="10"/>
      <c r="S722" s="10"/>
    </row>
    <row r="723" spans="18:19" ht="15.75" customHeight="1">
      <c r="R723" s="10"/>
      <c r="S723" s="10"/>
    </row>
    <row r="724" spans="18:19" ht="15.75" customHeight="1">
      <c r="R724" s="10"/>
      <c r="S724" s="10"/>
    </row>
    <row r="725" spans="18:19" ht="15.75" customHeight="1">
      <c r="R725" s="10"/>
      <c r="S725" s="10"/>
    </row>
    <row r="726" spans="18:19" ht="15.75" customHeight="1">
      <c r="R726" s="10"/>
      <c r="S726" s="10"/>
    </row>
    <row r="727" spans="18:19" ht="15.75" customHeight="1">
      <c r="R727" s="10"/>
      <c r="S727" s="10"/>
    </row>
    <row r="728" spans="18:19" ht="15.75" customHeight="1">
      <c r="R728" s="10"/>
      <c r="S728" s="10"/>
    </row>
    <row r="729" spans="18:19" ht="15.75" customHeight="1">
      <c r="R729" s="10"/>
      <c r="S729" s="10"/>
    </row>
    <row r="730" spans="18:19" ht="15.75" customHeight="1">
      <c r="R730" s="10"/>
      <c r="S730" s="10"/>
    </row>
    <row r="731" spans="18:19" ht="15.75" customHeight="1">
      <c r="R731" s="10"/>
      <c r="S731" s="10"/>
    </row>
    <row r="732" spans="18:19" ht="15.75" customHeight="1">
      <c r="R732" s="10"/>
      <c r="S732" s="10"/>
    </row>
    <row r="733" spans="18:19" ht="15.75" customHeight="1">
      <c r="R733" s="10"/>
      <c r="S733" s="10"/>
    </row>
    <row r="734" spans="18:19" ht="15.75" customHeight="1">
      <c r="R734" s="10"/>
      <c r="S734" s="10"/>
    </row>
    <row r="735" spans="18:19" ht="15.75" customHeight="1">
      <c r="R735" s="10"/>
      <c r="S735" s="10"/>
    </row>
    <row r="736" spans="18:19" ht="15.75" customHeight="1">
      <c r="R736" s="10"/>
      <c r="S736" s="10"/>
    </row>
    <row r="737" spans="18:19" ht="15.75" customHeight="1">
      <c r="R737" s="10"/>
      <c r="S737" s="10"/>
    </row>
    <row r="738" spans="18:19" ht="15.75" customHeight="1">
      <c r="R738" s="10"/>
      <c r="S738" s="10"/>
    </row>
    <row r="739" spans="18:19" ht="15.75" customHeight="1">
      <c r="R739" s="10"/>
      <c r="S739" s="10"/>
    </row>
    <row r="740" spans="18:19" ht="15.75" customHeight="1">
      <c r="R740" s="10"/>
      <c r="S740" s="10"/>
    </row>
    <row r="741" spans="18:19" ht="15.75" customHeight="1">
      <c r="R741" s="10"/>
      <c r="S741" s="10"/>
    </row>
    <row r="742" spans="18:19" ht="15.75" customHeight="1">
      <c r="R742" s="10"/>
      <c r="S742" s="10"/>
    </row>
    <row r="743" spans="18:19" ht="15.75" customHeight="1">
      <c r="R743" s="10"/>
      <c r="S743" s="10"/>
    </row>
    <row r="744" spans="18:19" ht="15.75" customHeight="1">
      <c r="R744" s="10"/>
      <c r="S744" s="10"/>
    </row>
    <row r="745" spans="18:19" ht="15.75" customHeight="1">
      <c r="R745" s="10"/>
      <c r="S745" s="10"/>
    </row>
    <row r="746" spans="18:19" ht="15.75" customHeight="1">
      <c r="R746" s="10"/>
      <c r="S746" s="10"/>
    </row>
    <row r="747" spans="18:19" ht="15.75" customHeight="1">
      <c r="R747" s="10"/>
      <c r="S747" s="10"/>
    </row>
    <row r="748" spans="18:19" ht="15.75" customHeight="1">
      <c r="R748" s="10"/>
      <c r="S748" s="10"/>
    </row>
    <row r="749" spans="18:19" ht="15.75" customHeight="1">
      <c r="R749" s="10"/>
      <c r="S749" s="10"/>
    </row>
    <row r="750" spans="18:19" ht="15.75" customHeight="1">
      <c r="R750" s="10"/>
      <c r="S750" s="10"/>
    </row>
    <row r="751" spans="18:19" ht="15.75" customHeight="1">
      <c r="R751" s="10"/>
      <c r="S751" s="10"/>
    </row>
    <row r="752" spans="18:19" ht="15.75" customHeight="1">
      <c r="R752" s="10"/>
      <c r="S752" s="10"/>
    </row>
    <row r="753" spans="18:19" ht="15.75" customHeight="1">
      <c r="R753" s="10"/>
      <c r="S753" s="10"/>
    </row>
    <row r="754" spans="18:19" ht="15.75" customHeight="1">
      <c r="R754" s="10"/>
      <c r="S754" s="10"/>
    </row>
    <row r="755" spans="18:19" ht="15.75" customHeight="1">
      <c r="R755" s="10"/>
      <c r="S755" s="10"/>
    </row>
    <row r="756" spans="18:19" ht="15.75" customHeight="1">
      <c r="R756" s="10"/>
      <c r="S756" s="10"/>
    </row>
    <row r="757" spans="18:19" ht="15.75" customHeight="1">
      <c r="R757" s="10"/>
      <c r="S757" s="10"/>
    </row>
    <row r="758" spans="18:19" ht="15.75" customHeight="1">
      <c r="R758" s="10"/>
      <c r="S758" s="10"/>
    </row>
    <row r="759" spans="18:19" ht="15.75" customHeight="1">
      <c r="R759" s="10"/>
      <c r="S759" s="10"/>
    </row>
    <row r="760" spans="18:19" ht="15.75" customHeight="1">
      <c r="R760" s="10"/>
      <c r="S760" s="10"/>
    </row>
    <row r="761" spans="18:19" ht="15.75" customHeight="1">
      <c r="R761" s="10"/>
      <c r="S761" s="10"/>
    </row>
    <row r="762" spans="18:19" ht="15.75" customHeight="1">
      <c r="R762" s="10"/>
      <c r="S762" s="10"/>
    </row>
    <row r="763" spans="18:19" ht="15.75" customHeight="1">
      <c r="R763" s="10"/>
      <c r="S763" s="10"/>
    </row>
    <row r="764" spans="18:19" ht="15.75" customHeight="1">
      <c r="R764" s="10"/>
      <c r="S764" s="10"/>
    </row>
    <row r="765" spans="18:19" ht="15.75" customHeight="1">
      <c r="R765" s="10"/>
      <c r="S765" s="10"/>
    </row>
    <row r="766" spans="18:19" ht="15.75" customHeight="1">
      <c r="R766" s="10"/>
      <c r="S766" s="10"/>
    </row>
    <row r="767" spans="18:19" ht="15.75" customHeight="1">
      <c r="R767" s="10"/>
      <c r="S767" s="10"/>
    </row>
    <row r="768" spans="18:19" ht="15.75" customHeight="1">
      <c r="R768" s="10"/>
      <c r="S768" s="10"/>
    </row>
    <row r="769" spans="18:19" ht="15.75" customHeight="1">
      <c r="R769" s="10"/>
      <c r="S769" s="10"/>
    </row>
    <row r="770" spans="18:19" ht="15.75" customHeight="1">
      <c r="R770" s="10"/>
      <c r="S770" s="10"/>
    </row>
    <row r="771" spans="18:19" ht="15.75" customHeight="1">
      <c r="R771" s="10"/>
      <c r="S771" s="10"/>
    </row>
    <row r="772" spans="18:19" ht="15.75" customHeight="1">
      <c r="R772" s="10"/>
      <c r="S772" s="10"/>
    </row>
    <row r="773" spans="18:19" ht="15.75" customHeight="1">
      <c r="R773" s="10"/>
      <c r="S773" s="10"/>
    </row>
    <row r="774" spans="18:19" ht="15.75" customHeight="1">
      <c r="R774" s="10"/>
      <c r="S774" s="10"/>
    </row>
    <row r="775" spans="18:19" ht="15.75" customHeight="1">
      <c r="R775" s="10"/>
      <c r="S775" s="10"/>
    </row>
    <row r="776" spans="18:19" ht="15.75" customHeight="1">
      <c r="R776" s="10"/>
      <c r="S776" s="10"/>
    </row>
    <row r="777" spans="18:19" ht="15.75" customHeight="1">
      <c r="R777" s="10"/>
      <c r="S777" s="10"/>
    </row>
    <row r="778" spans="18:19" ht="15.75" customHeight="1">
      <c r="R778" s="10"/>
      <c r="S778" s="10"/>
    </row>
    <row r="779" spans="18:19" ht="15.75" customHeight="1">
      <c r="R779" s="10"/>
      <c r="S779" s="10"/>
    </row>
    <row r="780" spans="18:19" ht="15.75" customHeight="1">
      <c r="R780" s="10"/>
      <c r="S780" s="10"/>
    </row>
    <row r="781" spans="18:19" ht="15.75" customHeight="1">
      <c r="R781" s="10"/>
      <c r="S781" s="10"/>
    </row>
    <row r="782" spans="18:19" ht="15.75" customHeight="1">
      <c r="R782" s="10"/>
      <c r="S782" s="10"/>
    </row>
    <row r="783" spans="18:19" ht="15.75" customHeight="1">
      <c r="R783" s="10"/>
      <c r="S783" s="10"/>
    </row>
    <row r="784" spans="18:19" ht="15.75" customHeight="1">
      <c r="R784" s="10"/>
      <c r="S784" s="10"/>
    </row>
    <row r="785" spans="18:19" ht="15.75" customHeight="1">
      <c r="R785" s="10"/>
      <c r="S785" s="10"/>
    </row>
    <row r="786" spans="18:19" ht="15.75" customHeight="1">
      <c r="R786" s="10"/>
      <c r="S786" s="10"/>
    </row>
    <row r="787" spans="18:19" ht="15.75" customHeight="1">
      <c r="R787" s="10"/>
      <c r="S787" s="10"/>
    </row>
    <row r="788" spans="18:19" ht="15.75" customHeight="1">
      <c r="R788" s="10"/>
      <c r="S788" s="10"/>
    </row>
    <row r="789" spans="18:19" ht="15.75" customHeight="1">
      <c r="R789" s="10"/>
      <c r="S789" s="10"/>
    </row>
    <row r="790" spans="18:19" ht="15.75" customHeight="1">
      <c r="R790" s="10"/>
      <c r="S790" s="10"/>
    </row>
    <row r="791" spans="18:19" ht="15.75" customHeight="1">
      <c r="R791" s="10"/>
      <c r="S791" s="10"/>
    </row>
    <row r="792" spans="18:19" ht="15.75" customHeight="1">
      <c r="R792" s="10"/>
      <c r="S792" s="10"/>
    </row>
    <row r="793" spans="18:19" ht="15.75" customHeight="1">
      <c r="R793" s="10"/>
      <c r="S793" s="10"/>
    </row>
    <row r="794" spans="18:19" ht="15.75" customHeight="1">
      <c r="R794" s="10"/>
      <c r="S794" s="10"/>
    </row>
    <row r="795" spans="18:19" ht="15.75" customHeight="1">
      <c r="R795" s="10"/>
      <c r="S795" s="10"/>
    </row>
    <row r="796" spans="18:19" ht="15.75" customHeight="1">
      <c r="R796" s="10"/>
      <c r="S796" s="10"/>
    </row>
    <row r="797" spans="18:19" ht="15.75" customHeight="1">
      <c r="R797" s="10"/>
      <c r="S797" s="10"/>
    </row>
    <row r="798" spans="18:19" ht="15.75" customHeight="1">
      <c r="R798" s="10"/>
      <c r="S798" s="10"/>
    </row>
    <row r="799" spans="18:19" ht="15.75" customHeight="1">
      <c r="R799" s="10"/>
      <c r="S799" s="10"/>
    </row>
    <row r="800" spans="18:19" ht="15.75" customHeight="1">
      <c r="R800" s="10"/>
      <c r="S800" s="10"/>
    </row>
    <row r="801" spans="18:19" ht="15.75" customHeight="1">
      <c r="R801" s="10"/>
      <c r="S801" s="10"/>
    </row>
    <row r="802" spans="18:19" ht="15.75" customHeight="1">
      <c r="R802" s="10"/>
      <c r="S802" s="10"/>
    </row>
    <row r="803" spans="18:19" ht="15.75" customHeight="1">
      <c r="R803" s="10"/>
      <c r="S803" s="10"/>
    </row>
    <row r="804" spans="18:19" ht="15.75" customHeight="1">
      <c r="R804" s="10"/>
      <c r="S804" s="10"/>
    </row>
    <row r="805" spans="18:19" ht="15.75" customHeight="1">
      <c r="R805" s="10"/>
      <c r="S805" s="10"/>
    </row>
    <row r="806" spans="18:19" ht="15.75" customHeight="1">
      <c r="R806" s="10"/>
      <c r="S806" s="10"/>
    </row>
    <row r="807" spans="18:19" ht="15.75" customHeight="1">
      <c r="R807" s="10"/>
      <c r="S807" s="10"/>
    </row>
    <row r="808" spans="18:19" ht="15.75" customHeight="1">
      <c r="R808" s="10"/>
      <c r="S808" s="10"/>
    </row>
    <row r="809" spans="18:19" ht="15.75" customHeight="1">
      <c r="R809" s="10"/>
      <c r="S809" s="10"/>
    </row>
    <row r="810" spans="18:19" ht="15.75" customHeight="1">
      <c r="R810" s="10"/>
      <c r="S810" s="10"/>
    </row>
    <row r="811" spans="18:19" ht="15.75" customHeight="1">
      <c r="R811" s="10"/>
      <c r="S811" s="10"/>
    </row>
    <row r="812" spans="18:19" ht="15.75" customHeight="1">
      <c r="R812" s="10"/>
      <c r="S812" s="10"/>
    </row>
    <row r="813" spans="18:19" ht="15.75" customHeight="1">
      <c r="R813" s="10"/>
      <c r="S813" s="10"/>
    </row>
    <row r="814" spans="18:19" ht="15.75" customHeight="1">
      <c r="R814" s="10"/>
      <c r="S814" s="10"/>
    </row>
    <row r="815" spans="18:19" ht="15.75" customHeight="1">
      <c r="R815" s="10"/>
      <c r="S815" s="10"/>
    </row>
    <row r="816" spans="18:19" ht="15.75" customHeight="1">
      <c r="R816" s="10"/>
      <c r="S816" s="10"/>
    </row>
    <row r="817" spans="18:19" ht="15.75" customHeight="1">
      <c r="R817" s="10"/>
      <c r="S817" s="10"/>
    </row>
    <row r="818" spans="18:19" ht="15.75" customHeight="1">
      <c r="R818" s="10"/>
      <c r="S818" s="10"/>
    </row>
    <row r="819" spans="18:19" ht="15.75" customHeight="1">
      <c r="R819" s="10"/>
      <c r="S819" s="10"/>
    </row>
    <row r="820" spans="18:19" ht="15.75" customHeight="1">
      <c r="R820" s="10"/>
      <c r="S820" s="10"/>
    </row>
    <row r="821" spans="18:19" ht="15.75" customHeight="1">
      <c r="R821" s="10"/>
      <c r="S821" s="10"/>
    </row>
    <row r="822" spans="18:19" ht="15.75" customHeight="1">
      <c r="R822" s="10"/>
      <c r="S822" s="10"/>
    </row>
    <row r="823" spans="18:19" ht="15.75" customHeight="1">
      <c r="R823" s="10"/>
      <c r="S823" s="10"/>
    </row>
    <row r="824" spans="18:19" ht="15.75" customHeight="1">
      <c r="R824" s="10"/>
      <c r="S824" s="10"/>
    </row>
    <row r="825" spans="18:19" ht="15.75" customHeight="1">
      <c r="R825" s="10"/>
      <c r="S825" s="10"/>
    </row>
    <row r="826" spans="18:19" ht="15.75" customHeight="1">
      <c r="R826" s="10"/>
      <c r="S826" s="10"/>
    </row>
    <row r="827" spans="18:19" ht="15.75" customHeight="1">
      <c r="R827" s="10"/>
      <c r="S827" s="10"/>
    </row>
    <row r="828" spans="18:19" ht="15.75" customHeight="1">
      <c r="R828" s="10"/>
      <c r="S828" s="10"/>
    </row>
    <row r="829" spans="18:19" ht="15.75" customHeight="1">
      <c r="R829" s="10"/>
      <c r="S829" s="10"/>
    </row>
    <row r="830" spans="18:19" ht="15.75" customHeight="1">
      <c r="R830" s="10"/>
      <c r="S830" s="10"/>
    </row>
    <row r="831" spans="18:19" ht="15.75" customHeight="1">
      <c r="R831" s="10"/>
      <c r="S831" s="10"/>
    </row>
    <row r="832" spans="18:19" ht="15.75" customHeight="1">
      <c r="R832" s="10"/>
      <c r="S832" s="10"/>
    </row>
    <row r="833" spans="18:19" ht="15.75" customHeight="1">
      <c r="R833" s="10"/>
      <c r="S833" s="10"/>
    </row>
    <row r="834" spans="18:19" ht="15.75" customHeight="1">
      <c r="R834" s="10"/>
      <c r="S834" s="10"/>
    </row>
    <row r="835" spans="18:19" ht="15.75" customHeight="1">
      <c r="R835" s="10"/>
      <c r="S835" s="10"/>
    </row>
    <row r="836" spans="18:19" ht="15.75" customHeight="1">
      <c r="R836" s="10"/>
      <c r="S836" s="10"/>
    </row>
    <row r="837" spans="18:19" ht="15.75" customHeight="1">
      <c r="R837" s="10"/>
      <c r="S837" s="10"/>
    </row>
    <row r="838" spans="18:19" ht="15.75" customHeight="1">
      <c r="R838" s="10"/>
      <c r="S838" s="10"/>
    </row>
    <row r="839" spans="18:19" ht="15.75" customHeight="1">
      <c r="R839" s="10"/>
      <c r="S839" s="10"/>
    </row>
    <row r="840" spans="18:19" ht="15.75" customHeight="1">
      <c r="R840" s="10"/>
      <c r="S840" s="10"/>
    </row>
    <row r="841" spans="18:19" ht="15.75" customHeight="1">
      <c r="R841" s="10"/>
      <c r="S841" s="10"/>
    </row>
    <row r="842" spans="18:19" ht="15.75" customHeight="1">
      <c r="R842" s="10"/>
      <c r="S842" s="10"/>
    </row>
    <row r="843" spans="18:19" ht="15.75" customHeight="1">
      <c r="R843" s="10"/>
      <c r="S843" s="10"/>
    </row>
    <row r="844" spans="18:19" ht="15.75" customHeight="1">
      <c r="R844" s="10"/>
      <c r="S844" s="10"/>
    </row>
    <row r="845" spans="18:19" ht="15.75" customHeight="1">
      <c r="R845" s="10"/>
      <c r="S845" s="10"/>
    </row>
    <row r="846" spans="18:19" ht="15.75" customHeight="1">
      <c r="R846" s="10"/>
      <c r="S846" s="10"/>
    </row>
    <row r="847" spans="18:19" ht="15.75" customHeight="1">
      <c r="R847" s="10"/>
      <c r="S847" s="10"/>
    </row>
    <row r="848" spans="18:19" ht="15.75" customHeight="1">
      <c r="R848" s="10"/>
      <c r="S848" s="10"/>
    </row>
    <row r="849" spans="18:19" ht="15.75" customHeight="1">
      <c r="R849" s="10"/>
      <c r="S849" s="10"/>
    </row>
    <row r="850" spans="18:19" ht="15.75" customHeight="1">
      <c r="R850" s="10"/>
      <c r="S850" s="10"/>
    </row>
    <row r="851" spans="18:19" ht="15.75" customHeight="1">
      <c r="R851" s="10"/>
      <c r="S851" s="10"/>
    </row>
    <row r="852" spans="18:19" ht="15.75" customHeight="1">
      <c r="R852" s="10"/>
      <c r="S852" s="10"/>
    </row>
    <row r="853" spans="18:19" ht="15.75" customHeight="1">
      <c r="R853" s="10"/>
      <c r="S853" s="10"/>
    </row>
    <row r="854" spans="18:19" ht="15.75" customHeight="1">
      <c r="R854" s="10"/>
      <c r="S854" s="10"/>
    </row>
    <row r="855" spans="18:19" ht="15.75" customHeight="1">
      <c r="R855" s="10"/>
      <c r="S855" s="10"/>
    </row>
    <row r="856" spans="18:19" ht="15.75" customHeight="1">
      <c r="R856" s="10"/>
      <c r="S856" s="10"/>
    </row>
    <row r="857" spans="18:19" ht="15.75" customHeight="1">
      <c r="R857" s="10"/>
      <c r="S857" s="10"/>
    </row>
    <row r="858" spans="18:19" ht="15.75" customHeight="1">
      <c r="R858" s="10"/>
      <c r="S858" s="10"/>
    </row>
    <row r="859" spans="18:19" ht="15.75" customHeight="1">
      <c r="R859" s="10"/>
      <c r="S859" s="10"/>
    </row>
    <row r="860" spans="18:19" ht="15.75" customHeight="1">
      <c r="R860" s="10"/>
      <c r="S860" s="10"/>
    </row>
    <row r="861" spans="18:19" ht="15.75" customHeight="1">
      <c r="R861" s="10"/>
      <c r="S861" s="10"/>
    </row>
    <row r="862" spans="18:19" ht="15.75" customHeight="1">
      <c r="R862" s="10"/>
      <c r="S862" s="10"/>
    </row>
    <row r="863" spans="18:19" ht="15.75" customHeight="1">
      <c r="R863" s="10"/>
      <c r="S863" s="10"/>
    </row>
    <row r="864" spans="18:19" ht="15.75" customHeight="1">
      <c r="R864" s="10"/>
      <c r="S864" s="10"/>
    </row>
    <row r="865" spans="18:19" ht="15.75" customHeight="1">
      <c r="R865" s="10"/>
      <c r="S865" s="10"/>
    </row>
    <row r="866" spans="18:19" ht="15.75" customHeight="1">
      <c r="R866" s="10"/>
      <c r="S866" s="10"/>
    </row>
    <row r="867" spans="18:19" ht="15.75" customHeight="1">
      <c r="R867" s="10"/>
      <c r="S867" s="10"/>
    </row>
    <row r="868" spans="18:19" ht="15.75" customHeight="1">
      <c r="R868" s="10"/>
      <c r="S868" s="10"/>
    </row>
    <row r="869" spans="18:19" ht="15.75" customHeight="1">
      <c r="R869" s="10"/>
      <c r="S869" s="10"/>
    </row>
    <row r="870" spans="18:19" ht="15.75" customHeight="1">
      <c r="R870" s="10"/>
      <c r="S870" s="10"/>
    </row>
    <row r="871" spans="18:19" ht="15.75" customHeight="1">
      <c r="R871" s="10"/>
      <c r="S871" s="10"/>
    </row>
    <row r="872" spans="18:19" ht="15.75" customHeight="1">
      <c r="R872" s="10"/>
      <c r="S872" s="10"/>
    </row>
    <row r="873" spans="18:19" ht="15.75" customHeight="1">
      <c r="R873" s="10"/>
      <c r="S873" s="10"/>
    </row>
    <row r="874" spans="18:19" ht="15.75" customHeight="1">
      <c r="R874" s="10"/>
      <c r="S874" s="10"/>
    </row>
    <row r="875" spans="18:19" ht="15.75" customHeight="1">
      <c r="R875" s="10"/>
      <c r="S875" s="10"/>
    </row>
    <row r="876" spans="18:19" ht="15.75" customHeight="1">
      <c r="R876" s="10"/>
      <c r="S876" s="10"/>
    </row>
    <row r="877" spans="18:19" ht="15.75" customHeight="1">
      <c r="R877" s="10"/>
      <c r="S877" s="10"/>
    </row>
    <row r="878" spans="18:19" ht="15.75" customHeight="1">
      <c r="R878" s="10"/>
      <c r="S878" s="10"/>
    </row>
    <row r="879" spans="18:19" ht="15.75" customHeight="1">
      <c r="R879" s="10"/>
      <c r="S879" s="10"/>
    </row>
    <row r="880" spans="18:19" ht="15.75" customHeight="1">
      <c r="R880" s="10"/>
      <c r="S880" s="10"/>
    </row>
    <row r="881" spans="18:19" ht="15.75" customHeight="1">
      <c r="R881" s="10"/>
      <c r="S881" s="10"/>
    </row>
    <row r="882" spans="18:19" ht="15.75" customHeight="1">
      <c r="R882" s="10"/>
      <c r="S882" s="10"/>
    </row>
    <row r="883" spans="18:19" ht="15.75" customHeight="1">
      <c r="R883" s="10"/>
      <c r="S883" s="10"/>
    </row>
    <row r="884" spans="18:19" ht="15.75" customHeight="1">
      <c r="R884" s="10"/>
      <c r="S884" s="10"/>
    </row>
    <row r="885" spans="18:19" ht="15.75" customHeight="1">
      <c r="R885" s="10"/>
      <c r="S885" s="10"/>
    </row>
    <row r="886" spans="18:19" ht="15.75" customHeight="1">
      <c r="R886" s="10"/>
      <c r="S886" s="10"/>
    </row>
    <row r="887" spans="18:19" ht="15.75" customHeight="1">
      <c r="R887" s="10"/>
      <c r="S887" s="10"/>
    </row>
    <row r="888" spans="18:19" ht="15.75" customHeight="1">
      <c r="R888" s="10"/>
      <c r="S888" s="10"/>
    </row>
    <row r="889" spans="18:19" ht="15.75" customHeight="1">
      <c r="R889" s="10"/>
      <c r="S889" s="10"/>
    </row>
    <row r="890" spans="18:19" ht="15.75" customHeight="1">
      <c r="R890" s="10"/>
      <c r="S890" s="10"/>
    </row>
    <row r="891" spans="18:19" ht="15.75" customHeight="1">
      <c r="R891" s="10"/>
      <c r="S891" s="10"/>
    </row>
    <row r="892" spans="18:19" ht="15.75" customHeight="1">
      <c r="R892" s="10"/>
      <c r="S892" s="10"/>
    </row>
    <row r="893" spans="18:19" ht="15.75" customHeight="1">
      <c r="R893" s="10"/>
      <c r="S893" s="10"/>
    </row>
    <row r="894" spans="18:19" ht="15.75" customHeight="1">
      <c r="R894" s="10"/>
      <c r="S894" s="10"/>
    </row>
    <row r="895" spans="18:19" ht="15.75" customHeight="1">
      <c r="R895" s="10"/>
      <c r="S895" s="10"/>
    </row>
    <row r="896" spans="18:19" ht="15.75" customHeight="1">
      <c r="R896" s="10"/>
      <c r="S896" s="10"/>
    </row>
    <row r="897" spans="18:19" ht="15.75" customHeight="1">
      <c r="R897" s="10"/>
      <c r="S897" s="10"/>
    </row>
    <row r="898" spans="18:19" ht="15.75" customHeight="1">
      <c r="R898" s="10"/>
      <c r="S898" s="10"/>
    </row>
    <row r="899" spans="18:19" ht="15.75" customHeight="1">
      <c r="R899" s="10"/>
      <c r="S899" s="10"/>
    </row>
    <row r="900" spans="18:19" ht="15.75" customHeight="1">
      <c r="R900" s="10"/>
      <c r="S900" s="10"/>
    </row>
    <row r="901" spans="18:19" ht="15.75" customHeight="1">
      <c r="R901" s="10"/>
      <c r="S901" s="10"/>
    </row>
    <row r="902" spans="18:19" ht="15.75" customHeight="1">
      <c r="R902" s="10"/>
      <c r="S902" s="10"/>
    </row>
    <row r="903" spans="18:19" ht="15.75" customHeight="1">
      <c r="R903" s="10"/>
      <c r="S903" s="10"/>
    </row>
    <row r="904" spans="18:19" ht="15.75" customHeight="1">
      <c r="R904" s="10"/>
      <c r="S904" s="10"/>
    </row>
    <row r="905" spans="18:19" ht="15.75" customHeight="1">
      <c r="R905" s="10"/>
      <c r="S905" s="10"/>
    </row>
    <row r="906" spans="18:19" ht="15.75" customHeight="1">
      <c r="R906" s="10"/>
      <c r="S906" s="10"/>
    </row>
    <row r="907" spans="18:19" ht="15.75" customHeight="1">
      <c r="R907" s="10"/>
      <c r="S907" s="10"/>
    </row>
    <row r="908" spans="18:19" ht="15.75" customHeight="1">
      <c r="R908" s="10"/>
      <c r="S908" s="10"/>
    </row>
    <row r="909" spans="18:19" ht="15.75" customHeight="1">
      <c r="R909" s="10"/>
      <c r="S909" s="10"/>
    </row>
    <row r="910" spans="18:19" ht="15.75" customHeight="1">
      <c r="R910" s="10"/>
      <c r="S910" s="10"/>
    </row>
    <row r="911" spans="18:19" ht="15.75" customHeight="1">
      <c r="R911" s="10"/>
      <c r="S911" s="10"/>
    </row>
    <row r="912" spans="18:19" ht="15.75" customHeight="1">
      <c r="R912" s="10"/>
      <c r="S912" s="10"/>
    </row>
    <row r="913" spans="18:19" ht="15.75" customHeight="1">
      <c r="R913" s="10"/>
      <c r="S913" s="10"/>
    </row>
    <row r="914" spans="18:19" ht="15.75" customHeight="1">
      <c r="R914" s="10"/>
      <c r="S914" s="10"/>
    </row>
    <row r="915" spans="18:19" ht="15.75" customHeight="1">
      <c r="R915" s="10"/>
      <c r="S915" s="10"/>
    </row>
    <row r="916" spans="18:19" ht="15.75" customHeight="1">
      <c r="R916" s="10"/>
      <c r="S916" s="10"/>
    </row>
    <row r="917" spans="18:19" ht="15.75" customHeight="1">
      <c r="R917" s="10"/>
      <c r="S917" s="10"/>
    </row>
    <row r="918" spans="18:19" ht="15.75" customHeight="1">
      <c r="R918" s="10"/>
      <c r="S918" s="10"/>
    </row>
    <row r="919" spans="18:19" ht="15.75" customHeight="1">
      <c r="R919" s="10"/>
      <c r="S919" s="10"/>
    </row>
    <row r="920" spans="18:19" ht="15.75" customHeight="1">
      <c r="R920" s="10"/>
      <c r="S920" s="10"/>
    </row>
    <row r="921" spans="18:19" ht="15.75" customHeight="1">
      <c r="R921" s="10"/>
      <c r="S921" s="10"/>
    </row>
    <row r="922" spans="18:19" ht="15.75" customHeight="1">
      <c r="R922" s="10"/>
      <c r="S922" s="10"/>
    </row>
    <row r="923" spans="18:19" ht="15.75" customHeight="1">
      <c r="R923" s="10"/>
      <c r="S923" s="10"/>
    </row>
    <row r="924" spans="18:19" ht="15.75" customHeight="1">
      <c r="R924" s="10"/>
      <c r="S924" s="10"/>
    </row>
    <row r="925" spans="18:19" ht="15.75" customHeight="1">
      <c r="R925" s="10"/>
      <c r="S925" s="10"/>
    </row>
    <row r="926" spans="18:19" ht="15.75" customHeight="1">
      <c r="R926" s="10"/>
      <c r="S926" s="10"/>
    </row>
    <row r="927" spans="18:19" ht="15.75" customHeight="1">
      <c r="R927" s="10"/>
      <c r="S927" s="10"/>
    </row>
    <row r="928" spans="18:19" ht="15.75" customHeight="1">
      <c r="R928" s="10"/>
      <c r="S928" s="10"/>
    </row>
    <row r="929" spans="18:19" ht="15.75" customHeight="1">
      <c r="R929" s="10"/>
      <c r="S929" s="10"/>
    </row>
    <row r="930" spans="18:19" ht="15.75" customHeight="1">
      <c r="R930" s="10"/>
      <c r="S930" s="10"/>
    </row>
    <row r="931" spans="18:19" ht="15.75" customHeight="1">
      <c r="R931" s="10"/>
      <c r="S931" s="10"/>
    </row>
    <row r="932" spans="18:19" ht="15.75" customHeight="1">
      <c r="R932" s="10"/>
      <c r="S932" s="10"/>
    </row>
    <row r="933" spans="18:19" ht="15.75" customHeight="1">
      <c r="R933" s="10"/>
      <c r="S933" s="10"/>
    </row>
    <row r="934" spans="18:19" ht="15.75" customHeight="1">
      <c r="R934" s="10"/>
      <c r="S934" s="10"/>
    </row>
    <row r="935" spans="18:19" ht="15.75" customHeight="1">
      <c r="R935" s="10"/>
      <c r="S935" s="10"/>
    </row>
    <row r="936" spans="18:19" ht="15.75" customHeight="1">
      <c r="R936" s="10"/>
      <c r="S936" s="10"/>
    </row>
    <row r="937" spans="18:19" ht="15.75" customHeight="1">
      <c r="R937" s="10"/>
      <c r="S937" s="10"/>
    </row>
    <row r="938" spans="18:19" ht="15.75" customHeight="1">
      <c r="R938" s="10"/>
      <c r="S938" s="10"/>
    </row>
    <row r="939" spans="18:19" ht="15.75" customHeight="1">
      <c r="R939" s="10"/>
      <c r="S939" s="10"/>
    </row>
    <row r="940" spans="18:19" ht="15.75" customHeight="1">
      <c r="R940" s="10"/>
      <c r="S940" s="10"/>
    </row>
    <row r="941" spans="18:19" ht="15.75" customHeight="1">
      <c r="R941" s="10"/>
      <c r="S941" s="10"/>
    </row>
    <row r="942" spans="18:19" ht="15.75" customHeight="1">
      <c r="R942" s="10"/>
      <c r="S942" s="10"/>
    </row>
    <row r="943" spans="18:19" ht="15.75" customHeight="1">
      <c r="R943" s="10"/>
      <c r="S943" s="10"/>
    </row>
    <row r="944" spans="18:19" ht="15.75" customHeight="1">
      <c r="R944" s="10"/>
      <c r="S944" s="10"/>
    </row>
    <row r="945" spans="18:19" ht="15.75" customHeight="1">
      <c r="R945" s="10"/>
      <c r="S945" s="10"/>
    </row>
    <row r="946" spans="18:19" ht="15.75" customHeight="1">
      <c r="R946" s="10"/>
      <c r="S946" s="10"/>
    </row>
    <row r="947" spans="18:19" ht="15.75" customHeight="1">
      <c r="R947" s="10"/>
      <c r="S947" s="10"/>
    </row>
    <row r="948" spans="18:19" ht="15.75" customHeight="1">
      <c r="R948" s="10"/>
      <c r="S948" s="10"/>
    </row>
    <row r="949" spans="18:19" ht="15.75" customHeight="1">
      <c r="R949" s="10"/>
      <c r="S949" s="10"/>
    </row>
    <row r="950" spans="18:19" ht="15.75" customHeight="1">
      <c r="R950" s="10"/>
      <c r="S950" s="10"/>
    </row>
    <row r="951" spans="18:19" ht="15.75" customHeight="1">
      <c r="R951" s="10"/>
      <c r="S951" s="10"/>
    </row>
    <row r="952" spans="18:19" ht="15.75" customHeight="1">
      <c r="R952" s="10"/>
      <c r="S952" s="10"/>
    </row>
    <row r="953" spans="18:19" ht="15.75" customHeight="1">
      <c r="R953" s="10"/>
      <c r="S953" s="10"/>
    </row>
    <row r="954" spans="18:19" ht="15.75" customHeight="1">
      <c r="R954" s="10"/>
      <c r="S954" s="10"/>
    </row>
    <row r="955" spans="18:19" ht="15.75" customHeight="1">
      <c r="R955" s="10"/>
      <c r="S955" s="10"/>
    </row>
    <row r="956" spans="18:19" ht="15.75" customHeight="1">
      <c r="R956" s="10"/>
      <c r="S956" s="10"/>
    </row>
    <row r="957" spans="18:19" ht="15.75" customHeight="1">
      <c r="R957" s="10"/>
      <c r="S957" s="10"/>
    </row>
    <row r="958" spans="18:19" ht="15.75" customHeight="1">
      <c r="R958" s="10"/>
      <c r="S958" s="10"/>
    </row>
    <row r="959" spans="18:19" ht="15.75" customHeight="1">
      <c r="R959" s="10"/>
      <c r="S959" s="10"/>
    </row>
    <row r="960" spans="18:19" ht="15.75" customHeight="1">
      <c r="R960" s="10"/>
      <c r="S960" s="10"/>
    </row>
    <row r="961" spans="18:19" ht="15.75" customHeight="1">
      <c r="R961" s="10"/>
      <c r="S961" s="10"/>
    </row>
    <row r="962" spans="18:19" ht="15.75" customHeight="1">
      <c r="R962" s="10"/>
      <c r="S962" s="10"/>
    </row>
    <row r="963" spans="18:19" ht="15.75" customHeight="1">
      <c r="R963" s="10"/>
      <c r="S963" s="10"/>
    </row>
    <row r="964" spans="18:19" ht="15.75" customHeight="1">
      <c r="R964" s="10"/>
      <c r="S964" s="10"/>
    </row>
    <row r="965" spans="18:19" ht="15.75" customHeight="1">
      <c r="R965" s="10"/>
      <c r="S965" s="10"/>
    </row>
    <row r="966" spans="18:19" ht="15.75" customHeight="1">
      <c r="R966" s="10"/>
      <c r="S966" s="10"/>
    </row>
    <row r="967" spans="18:19" ht="15.75" customHeight="1">
      <c r="R967" s="10"/>
      <c r="S967" s="10"/>
    </row>
    <row r="968" spans="18:19" ht="15.75" customHeight="1">
      <c r="R968" s="10"/>
      <c r="S968" s="10"/>
    </row>
    <row r="969" spans="18:19" ht="15.75" customHeight="1">
      <c r="R969" s="10"/>
      <c r="S969" s="10"/>
    </row>
    <row r="970" spans="18:19" ht="15.75" customHeight="1">
      <c r="R970" s="10"/>
      <c r="S970" s="10"/>
    </row>
    <row r="971" spans="18:19" ht="15.75" customHeight="1">
      <c r="R971" s="10"/>
      <c r="S971" s="10"/>
    </row>
    <row r="972" spans="18:19" ht="15.75" customHeight="1">
      <c r="R972" s="10"/>
      <c r="S972" s="10"/>
    </row>
    <row r="973" spans="18:19" ht="15.75" customHeight="1">
      <c r="R973" s="10"/>
      <c r="S973" s="10"/>
    </row>
    <row r="974" spans="18:19" ht="15.75" customHeight="1">
      <c r="R974" s="10"/>
      <c r="S974" s="10"/>
    </row>
    <row r="975" spans="18:19" ht="15.75" customHeight="1">
      <c r="R975" s="10"/>
      <c r="S975" s="10"/>
    </row>
    <row r="976" spans="18:19" ht="15.75" customHeight="1">
      <c r="R976" s="10"/>
      <c r="S976" s="10"/>
    </row>
    <row r="977" spans="18:19" ht="15.75" customHeight="1">
      <c r="R977" s="10"/>
      <c r="S977" s="10"/>
    </row>
    <row r="978" spans="18:19" ht="15.75" customHeight="1">
      <c r="R978" s="10"/>
      <c r="S978" s="10"/>
    </row>
    <row r="979" spans="18:19" ht="15.75" customHeight="1">
      <c r="R979" s="10"/>
      <c r="S979" s="10"/>
    </row>
    <row r="980" spans="18:19" ht="15.75" customHeight="1">
      <c r="R980" s="10"/>
      <c r="S980" s="10"/>
    </row>
    <row r="981" spans="18:19" ht="15.75" customHeight="1">
      <c r="R981" s="10"/>
      <c r="S981" s="10"/>
    </row>
    <row r="982" spans="18:19" ht="15.75" customHeight="1">
      <c r="R982" s="10"/>
      <c r="S982" s="10"/>
    </row>
    <row r="983" spans="18:19" ht="15.75" customHeight="1">
      <c r="R983" s="10"/>
      <c r="S983" s="10"/>
    </row>
    <row r="984" spans="18:19" ht="15.75" customHeight="1">
      <c r="R984" s="10"/>
      <c r="S984" s="10"/>
    </row>
    <row r="985" spans="18:19" ht="15.75" customHeight="1">
      <c r="R985" s="10"/>
      <c r="S985" s="10"/>
    </row>
    <row r="986" spans="18:19" ht="15.75" customHeight="1">
      <c r="R986" s="10"/>
      <c r="S986" s="10"/>
    </row>
    <row r="987" spans="18:19" ht="15.75" customHeight="1">
      <c r="R987" s="10"/>
      <c r="S987" s="10"/>
    </row>
    <row r="988" spans="18:19" ht="15.75" customHeight="1">
      <c r="R988" s="10"/>
      <c r="S988" s="10"/>
    </row>
    <row r="989" spans="18:19" ht="15.75" customHeight="1">
      <c r="R989" s="10"/>
      <c r="S989" s="10"/>
    </row>
    <row r="990" spans="18:19" ht="15.75" customHeight="1">
      <c r="R990" s="10"/>
      <c r="S990" s="10"/>
    </row>
    <row r="991" spans="18:19" ht="15.75" customHeight="1">
      <c r="R991" s="10"/>
      <c r="S991" s="10"/>
    </row>
    <row r="992" spans="18:19" ht="15.75" customHeight="1">
      <c r="R992" s="10"/>
      <c r="S992" s="10"/>
    </row>
    <row r="993" spans="18:19" ht="15.75" customHeight="1">
      <c r="R993" s="10"/>
      <c r="S993" s="10"/>
    </row>
    <row r="994" spans="18:19" ht="15.75" customHeight="1">
      <c r="R994" s="10"/>
      <c r="S994" s="10"/>
    </row>
    <row r="995" spans="18:19" ht="15.75" customHeight="1">
      <c r="R995" s="10"/>
      <c r="S995" s="10"/>
    </row>
    <row r="996" spans="18:19" ht="15.75" customHeight="1">
      <c r="R996" s="10"/>
      <c r="S996" s="10"/>
    </row>
    <row r="997" spans="18:19" ht="15.75" customHeight="1">
      <c r="R997" s="10"/>
      <c r="S997" s="10"/>
    </row>
    <row r="998" spans="18:19" ht="15.75" customHeight="1">
      <c r="R998" s="10"/>
      <c r="S998" s="10"/>
    </row>
    <row r="999" spans="18:19" ht="15.75" customHeight="1">
      <c r="R999" s="10"/>
      <c r="S999" s="10"/>
    </row>
    <row r="1000" spans="18:19" ht="15.75" customHeight="1">
      <c r="R1000" s="10"/>
      <c r="S1000" s="10"/>
    </row>
  </sheetData>
  <mergeCells count="27">
    <mergeCell ref="AH7:AH10"/>
    <mergeCell ref="AI7:AI10"/>
    <mergeCell ref="AF11:AF13"/>
    <mergeCell ref="AG11:AG13"/>
    <mergeCell ref="AH11:AH13"/>
    <mergeCell ref="AI11:AI13"/>
    <mergeCell ref="Z2:AI2"/>
    <mergeCell ref="A4:A6"/>
    <mergeCell ref="A7:A10"/>
    <mergeCell ref="A11:A13"/>
    <mergeCell ref="T7:T10"/>
    <mergeCell ref="U7:U10"/>
    <mergeCell ref="T11:T13"/>
    <mergeCell ref="U11:U13"/>
    <mergeCell ref="T4:T6"/>
    <mergeCell ref="U4:U6"/>
    <mergeCell ref="AF4:AF6"/>
    <mergeCell ref="AG4:AG6"/>
    <mergeCell ref="AH4:AH6"/>
    <mergeCell ref="AI4:AI6"/>
    <mergeCell ref="AF7:AF10"/>
    <mergeCell ref="AG7:AG10"/>
    <mergeCell ref="A1:I1"/>
    <mergeCell ref="B2:I2"/>
    <mergeCell ref="J2:M2"/>
    <mergeCell ref="V2:Y2"/>
    <mergeCell ref="B3:C3"/>
  </mergeCells>
  <hyperlinks>
    <hyperlink ref="L9" r:id="rId1" xr:uid="{00000000-0004-0000-0700-000000000000}"/>
    <hyperlink ref="X9" r:id="rId2" xr:uid="{00000000-0004-0000-0700-000001000000}"/>
    <hyperlink ref="X10" r:id="rId3" xr:uid="{00000000-0004-0000-0700-000002000000}"/>
  </hyperlinks>
  <pageMargins left="0.7" right="0.7" top="0.75" bottom="0.75" header="0" footer="0"/>
  <pageSetup scale="70" orientation="landscape" r:id="rId4"/>
  <headerFooter>
    <oddHeader>&amp;C&amp;A</oddHeader>
    <oddFooter>&amp;CPágina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AA1000"/>
  <sheetViews>
    <sheetView workbookViewId="0"/>
  </sheetViews>
  <sheetFormatPr baseColWidth="10" defaultColWidth="14.3984375" defaultRowHeight="15" customHeight="1"/>
  <cols>
    <col min="1" max="1" width="14.73046875" customWidth="1"/>
    <col min="2" max="3" width="20.73046875" customWidth="1"/>
    <col min="4" max="5" width="18.1328125" customWidth="1"/>
    <col min="6" max="6" width="6.3984375" customWidth="1"/>
    <col min="7" max="7" width="5.265625" customWidth="1"/>
    <col min="8" max="8" width="5.73046875" customWidth="1"/>
    <col min="9" max="9" width="5.59765625" customWidth="1"/>
    <col min="10" max="25" width="5.265625" customWidth="1"/>
  </cols>
  <sheetData>
    <row r="1" spans="1:27" ht="12.75">
      <c r="A1" s="329"/>
      <c r="B1" s="329"/>
      <c r="C1" s="329"/>
      <c r="D1" s="329"/>
      <c r="E1" s="329"/>
      <c r="F1" s="330"/>
      <c r="G1" s="330"/>
      <c r="H1" s="330"/>
      <c r="I1" s="330"/>
      <c r="J1" s="330"/>
      <c r="K1" s="330"/>
      <c r="L1" s="330"/>
      <c r="M1" s="330"/>
      <c r="N1" s="330"/>
      <c r="O1" s="330"/>
      <c r="P1" s="330"/>
      <c r="Q1" s="330"/>
      <c r="R1" s="330"/>
      <c r="S1" s="330"/>
      <c r="T1" s="330"/>
      <c r="U1" s="330"/>
      <c r="V1" s="330"/>
      <c r="W1" s="330"/>
      <c r="X1" s="330"/>
      <c r="Y1" s="330"/>
      <c r="Z1" s="329"/>
      <c r="AA1" s="329"/>
    </row>
    <row r="2" spans="1:27" ht="12.75">
      <c r="A2" s="329"/>
      <c r="B2" s="329"/>
      <c r="C2" s="329"/>
      <c r="D2" s="329"/>
      <c r="E2" s="329"/>
      <c r="F2" s="330"/>
      <c r="G2" s="330"/>
      <c r="H2" s="330"/>
      <c r="I2" s="330"/>
      <c r="J2" s="330"/>
      <c r="K2" s="330"/>
      <c r="L2" s="330"/>
      <c r="M2" s="330"/>
      <c r="N2" s="330"/>
      <c r="O2" s="330"/>
      <c r="P2" s="330"/>
      <c r="Q2" s="330"/>
      <c r="R2" s="330"/>
      <c r="S2" s="330"/>
      <c r="T2" s="330"/>
      <c r="U2" s="330"/>
      <c r="V2" s="330"/>
      <c r="W2" s="330"/>
      <c r="X2" s="330"/>
      <c r="Y2" s="330"/>
      <c r="Z2" s="329"/>
      <c r="AA2" s="329"/>
    </row>
    <row r="3" spans="1:27" ht="31.5">
      <c r="A3" s="331" t="s">
        <v>782</v>
      </c>
      <c r="B3" s="331" t="s">
        <v>783</v>
      </c>
      <c r="C3" s="331" t="s">
        <v>784</v>
      </c>
      <c r="D3" s="332" t="s">
        <v>785</v>
      </c>
      <c r="E3" s="333"/>
      <c r="F3" s="334"/>
      <c r="G3" s="334"/>
      <c r="H3" s="334"/>
      <c r="I3" s="334"/>
      <c r="J3" s="334"/>
      <c r="K3" s="334"/>
      <c r="L3" s="334"/>
      <c r="M3" s="334"/>
      <c r="N3" s="334"/>
      <c r="O3" s="334"/>
      <c r="P3" s="334"/>
      <c r="Q3" s="334"/>
      <c r="R3" s="334"/>
      <c r="S3" s="334"/>
      <c r="T3" s="334"/>
      <c r="U3" s="334"/>
      <c r="V3" s="334"/>
      <c r="W3" s="334"/>
      <c r="X3" s="334"/>
      <c r="Y3" s="335"/>
      <c r="Z3" s="336"/>
      <c r="AA3" s="336"/>
    </row>
    <row r="4" spans="1:27" ht="13.5" customHeight="1">
      <c r="A4" s="651">
        <v>1</v>
      </c>
      <c r="B4" s="652">
        <v>43951</v>
      </c>
      <c r="C4" s="652">
        <v>43957</v>
      </c>
      <c r="D4" s="652">
        <v>43966</v>
      </c>
      <c r="E4" s="337"/>
      <c r="F4" s="338" t="s">
        <v>786</v>
      </c>
      <c r="G4" s="338" t="s">
        <v>787</v>
      </c>
      <c r="H4" s="338" t="s">
        <v>788</v>
      </c>
      <c r="I4" s="338" t="s">
        <v>789</v>
      </c>
      <c r="J4" s="653" t="s">
        <v>790</v>
      </c>
      <c r="K4" s="654"/>
      <c r="L4" s="654"/>
      <c r="M4" s="654"/>
      <c r="N4" s="654"/>
      <c r="O4" s="654"/>
      <c r="P4" s="654"/>
      <c r="Q4" s="654"/>
      <c r="R4" s="654"/>
      <c r="S4" s="654"/>
      <c r="T4" s="654"/>
      <c r="U4" s="654"/>
      <c r="V4" s="654"/>
      <c r="W4" s="654"/>
      <c r="X4" s="655"/>
      <c r="Y4" s="339"/>
      <c r="Z4" s="329"/>
      <c r="AA4" s="329"/>
    </row>
    <row r="5" spans="1:27" ht="13.5" customHeight="1">
      <c r="A5" s="556"/>
      <c r="B5" s="556"/>
      <c r="C5" s="556"/>
      <c r="D5" s="556"/>
      <c r="E5" s="340"/>
      <c r="F5" s="341"/>
      <c r="G5" s="341"/>
      <c r="H5" s="341"/>
      <c r="I5" s="341"/>
      <c r="J5" s="342" t="s">
        <v>791</v>
      </c>
      <c r="K5" s="342" t="s">
        <v>792</v>
      </c>
      <c r="L5" s="342" t="s">
        <v>793</v>
      </c>
      <c r="M5" s="342" t="s">
        <v>794</v>
      </c>
      <c r="N5" s="342" t="s">
        <v>795</v>
      </c>
      <c r="O5" s="342" t="s">
        <v>795</v>
      </c>
      <c r="P5" s="342" t="s">
        <v>796</v>
      </c>
      <c r="Q5" s="342" t="s">
        <v>791</v>
      </c>
      <c r="R5" s="342" t="s">
        <v>792</v>
      </c>
      <c r="S5" s="342" t="s">
        <v>793</v>
      </c>
      <c r="T5" s="342" t="s">
        <v>794</v>
      </c>
      <c r="U5" s="342" t="s">
        <v>795</v>
      </c>
      <c r="V5" s="342" t="s">
        <v>795</v>
      </c>
      <c r="W5" s="342" t="s">
        <v>796</v>
      </c>
      <c r="X5" s="342" t="s">
        <v>791</v>
      </c>
      <c r="Y5" s="339"/>
      <c r="Z5" s="329"/>
      <c r="AA5" s="329"/>
    </row>
    <row r="6" spans="1:27" ht="13.5" customHeight="1">
      <c r="A6" s="556"/>
      <c r="B6" s="556"/>
      <c r="C6" s="556"/>
      <c r="D6" s="556"/>
      <c r="E6" s="340"/>
      <c r="F6" s="341"/>
      <c r="G6" s="341"/>
      <c r="H6" s="341"/>
      <c r="I6" s="341"/>
      <c r="J6" s="342">
        <v>1</v>
      </c>
      <c r="K6" s="342">
        <v>2</v>
      </c>
      <c r="L6" s="342">
        <v>3</v>
      </c>
      <c r="M6" s="342">
        <v>4</v>
      </c>
      <c r="N6" s="342">
        <v>5</v>
      </c>
      <c r="O6" s="342">
        <v>6</v>
      </c>
      <c r="P6" s="342">
        <v>7</v>
      </c>
      <c r="Q6" s="342">
        <v>8</v>
      </c>
      <c r="R6" s="342">
        <v>9</v>
      </c>
      <c r="S6" s="342">
        <v>10</v>
      </c>
      <c r="T6" s="342">
        <v>11</v>
      </c>
      <c r="U6" s="342">
        <v>12</v>
      </c>
      <c r="V6" s="342">
        <v>13</v>
      </c>
      <c r="W6" s="342">
        <v>14</v>
      </c>
      <c r="X6" s="342">
        <v>15</v>
      </c>
      <c r="Y6" s="339"/>
      <c r="Z6" s="329"/>
      <c r="AA6" s="329"/>
    </row>
    <row r="7" spans="1:27" ht="13.5" customHeight="1">
      <c r="A7" s="556"/>
      <c r="B7" s="556"/>
      <c r="C7" s="556"/>
      <c r="D7" s="556"/>
      <c r="E7" s="340" t="s">
        <v>797</v>
      </c>
      <c r="F7" s="343" t="s">
        <v>798</v>
      </c>
      <c r="G7" s="343" t="s">
        <v>798</v>
      </c>
      <c r="H7" s="343" t="s">
        <v>798</v>
      </c>
      <c r="I7" s="343" t="s">
        <v>798</v>
      </c>
      <c r="J7" s="344" t="s">
        <v>799</v>
      </c>
      <c r="K7" s="341"/>
      <c r="L7" s="341"/>
      <c r="M7" s="343" t="s">
        <v>798</v>
      </c>
      <c r="N7" s="343" t="s">
        <v>798</v>
      </c>
      <c r="O7" s="343" t="s">
        <v>798</v>
      </c>
      <c r="P7" s="341"/>
      <c r="Q7" s="341"/>
      <c r="R7" s="341"/>
      <c r="S7" s="341"/>
      <c r="T7" s="341"/>
      <c r="U7" s="341"/>
      <c r="V7" s="341"/>
      <c r="W7" s="341"/>
      <c r="X7" s="341"/>
      <c r="Y7" s="339"/>
      <c r="Z7" s="329"/>
      <c r="AA7" s="329"/>
    </row>
    <row r="8" spans="1:27" ht="13.5" customHeight="1">
      <c r="A8" s="556"/>
      <c r="B8" s="556"/>
      <c r="C8" s="556"/>
      <c r="D8" s="556"/>
      <c r="E8" s="340" t="s">
        <v>800</v>
      </c>
      <c r="F8" s="341"/>
      <c r="G8" s="341"/>
      <c r="H8" s="341"/>
      <c r="I8" s="341"/>
      <c r="J8" s="341"/>
      <c r="K8" s="341"/>
      <c r="L8" s="341"/>
      <c r="M8" s="341"/>
      <c r="N8" s="341"/>
      <c r="O8" s="341"/>
      <c r="P8" s="341" t="s">
        <v>798</v>
      </c>
      <c r="Q8" s="341" t="s">
        <v>798</v>
      </c>
      <c r="R8" s="341"/>
      <c r="S8" s="341"/>
      <c r="T8" s="341" t="s">
        <v>798</v>
      </c>
      <c r="U8" s="341" t="s">
        <v>798</v>
      </c>
      <c r="V8" s="341" t="s">
        <v>798</v>
      </c>
      <c r="W8" s="341" t="s">
        <v>798</v>
      </c>
      <c r="X8" s="341"/>
      <c r="Y8" s="339"/>
      <c r="Z8" s="329"/>
      <c r="AA8" s="329"/>
    </row>
    <row r="9" spans="1:27" ht="13.5" customHeight="1">
      <c r="A9" s="557"/>
      <c r="B9" s="557"/>
      <c r="C9" s="557"/>
      <c r="D9" s="557"/>
      <c r="E9" s="340" t="s">
        <v>801</v>
      </c>
      <c r="F9" s="341"/>
      <c r="G9" s="341"/>
      <c r="H9" s="341"/>
      <c r="I9" s="341"/>
      <c r="J9" s="341"/>
      <c r="K9" s="341"/>
      <c r="L9" s="341"/>
      <c r="M9" s="341"/>
      <c r="N9" s="341"/>
      <c r="O9" s="341"/>
      <c r="P9" s="341"/>
      <c r="Q9" s="341"/>
      <c r="R9" s="341"/>
      <c r="S9" s="341"/>
      <c r="T9" s="341"/>
      <c r="U9" s="341"/>
      <c r="V9" s="341"/>
      <c r="W9" s="341"/>
      <c r="X9" s="345" t="s">
        <v>798</v>
      </c>
      <c r="Y9" s="339"/>
      <c r="Z9" s="329"/>
      <c r="AA9" s="329"/>
    </row>
    <row r="10" spans="1:27" ht="13.5" customHeight="1">
      <c r="A10" s="651">
        <v>2</v>
      </c>
      <c r="B10" s="652">
        <v>44073</v>
      </c>
      <c r="C10" s="652">
        <v>44077</v>
      </c>
      <c r="D10" s="652">
        <v>44088</v>
      </c>
      <c r="E10" s="340"/>
      <c r="F10" s="341" t="s">
        <v>790</v>
      </c>
      <c r="G10" s="341" t="s">
        <v>802</v>
      </c>
      <c r="H10" s="341" t="s">
        <v>803</v>
      </c>
      <c r="I10" s="341" t="s">
        <v>804</v>
      </c>
      <c r="J10" s="647" t="s">
        <v>805</v>
      </c>
      <c r="K10" s="648"/>
      <c r="L10" s="648"/>
      <c r="M10" s="648"/>
      <c r="N10" s="648"/>
      <c r="O10" s="648"/>
      <c r="P10" s="648"/>
      <c r="Q10" s="648"/>
      <c r="R10" s="648"/>
      <c r="S10" s="648"/>
      <c r="T10" s="648"/>
      <c r="U10" s="648"/>
      <c r="V10" s="648"/>
      <c r="W10" s="648"/>
      <c r="X10" s="649"/>
      <c r="Y10" s="339"/>
      <c r="Z10" s="329"/>
      <c r="AA10" s="329"/>
    </row>
    <row r="11" spans="1:27" ht="13.5" customHeight="1">
      <c r="A11" s="556"/>
      <c r="B11" s="556"/>
      <c r="C11" s="556"/>
      <c r="D11" s="556"/>
      <c r="E11" s="340"/>
      <c r="F11" s="341"/>
      <c r="G11" s="341"/>
      <c r="H11" s="341"/>
      <c r="I11" s="341"/>
      <c r="J11" s="342" t="s">
        <v>795</v>
      </c>
      <c r="K11" s="342" t="s">
        <v>795</v>
      </c>
      <c r="L11" s="342" t="s">
        <v>796</v>
      </c>
      <c r="M11" s="342" t="s">
        <v>791</v>
      </c>
      <c r="N11" s="342" t="s">
        <v>792</v>
      </c>
      <c r="O11" s="342" t="s">
        <v>793</v>
      </c>
      <c r="P11" s="342" t="s">
        <v>794</v>
      </c>
      <c r="Q11" s="342" t="s">
        <v>795</v>
      </c>
      <c r="R11" s="342" t="s">
        <v>795</v>
      </c>
      <c r="S11" s="342" t="s">
        <v>796</v>
      </c>
      <c r="T11" s="342" t="s">
        <v>791</v>
      </c>
      <c r="U11" s="342" t="s">
        <v>792</v>
      </c>
      <c r="V11" s="342" t="s">
        <v>793</v>
      </c>
      <c r="W11" s="342" t="s">
        <v>794</v>
      </c>
      <c r="X11" s="342" t="s">
        <v>795</v>
      </c>
      <c r="Y11" s="339"/>
      <c r="Z11" s="329"/>
      <c r="AA11" s="329"/>
    </row>
    <row r="12" spans="1:27" ht="13.5" customHeight="1">
      <c r="A12" s="556"/>
      <c r="B12" s="556"/>
      <c r="C12" s="556"/>
      <c r="D12" s="556"/>
      <c r="E12" s="340"/>
      <c r="F12" s="341"/>
      <c r="G12" s="341"/>
      <c r="H12" s="341"/>
      <c r="I12" s="341"/>
      <c r="J12" s="342">
        <v>1</v>
      </c>
      <c r="K12" s="342">
        <v>2</v>
      </c>
      <c r="L12" s="342">
        <v>3</v>
      </c>
      <c r="M12" s="342">
        <v>4</v>
      </c>
      <c r="N12" s="342">
        <v>5</v>
      </c>
      <c r="O12" s="342">
        <v>6</v>
      </c>
      <c r="P12" s="342">
        <v>7</v>
      </c>
      <c r="Q12" s="342">
        <v>8</v>
      </c>
      <c r="R12" s="342">
        <v>9</v>
      </c>
      <c r="S12" s="342">
        <v>10</v>
      </c>
      <c r="T12" s="342">
        <v>11</v>
      </c>
      <c r="U12" s="342">
        <v>12</v>
      </c>
      <c r="V12" s="342">
        <v>13</v>
      </c>
      <c r="W12" s="342">
        <v>14</v>
      </c>
      <c r="X12" s="342">
        <v>15</v>
      </c>
      <c r="Y12" s="339"/>
      <c r="Z12" s="329"/>
      <c r="AA12" s="329"/>
    </row>
    <row r="13" spans="1:27" ht="13.5" customHeight="1">
      <c r="A13" s="556"/>
      <c r="B13" s="556"/>
      <c r="C13" s="556"/>
      <c r="D13" s="556"/>
      <c r="E13" s="340" t="s">
        <v>797</v>
      </c>
      <c r="F13" s="343" t="s">
        <v>798</v>
      </c>
      <c r="G13" s="343" t="s">
        <v>798</v>
      </c>
      <c r="H13" s="343" t="s">
        <v>798</v>
      </c>
      <c r="I13" s="343" t="s">
        <v>798</v>
      </c>
      <c r="J13" s="343" t="s">
        <v>798</v>
      </c>
      <c r="K13" s="343" t="s">
        <v>798</v>
      </c>
      <c r="L13" s="343" t="s">
        <v>798</v>
      </c>
      <c r="M13" s="341"/>
      <c r="N13" s="341"/>
      <c r="O13" s="341"/>
      <c r="P13" s="341"/>
      <c r="Q13" s="341"/>
      <c r="R13" s="341"/>
      <c r="S13" s="341"/>
      <c r="T13" s="341"/>
      <c r="U13" s="341"/>
      <c r="V13" s="341"/>
      <c r="W13" s="341"/>
      <c r="X13" s="341"/>
      <c r="Y13" s="339"/>
      <c r="Z13" s="329"/>
      <c r="AA13" s="329"/>
    </row>
    <row r="14" spans="1:27" ht="13.5" customHeight="1">
      <c r="A14" s="556"/>
      <c r="B14" s="556"/>
      <c r="C14" s="556"/>
      <c r="D14" s="556"/>
      <c r="E14" s="340" t="s">
        <v>800</v>
      </c>
      <c r="F14" s="341"/>
      <c r="G14" s="341"/>
      <c r="H14" s="341"/>
      <c r="I14" s="341"/>
      <c r="J14" s="341"/>
      <c r="K14" s="341"/>
      <c r="L14" s="341"/>
      <c r="M14" s="341" t="s">
        <v>798</v>
      </c>
      <c r="N14" s="341"/>
      <c r="O14" s="341"/>
      <c r="P14" s="341" t="s">
        <v>798</v>
      </c>
      <c r="Q14" s="341" t="s">
        <v>798</v>
      </c>
      <c r="R14" s="341" t="s">
        <v>798</v>
      </c>
      <c r="S14" s="341" t="s">
        <v>798</v>
      </c>
      <c r="T14" s="341" t="s">
        <v>798</v>
      </c>
      <c r="U14" s="341"/>
      <c r="V14" s="341"/>
      <c r="W14" s="341"/>
      <c r="X14" s="341"/>
      <c r="Y14" s="339"/>
      <c r="Z14" s="329"/>
      <c r="AA14" s="329"/>
    </row>
    <row r="15" spans="1:27" ht="13.5" customHeight="1">
      <c r="A15" s="557"/>
      <c r="B15" s="557"/>
      <c r="C15" s="557"/>
      <c r="D15" s="557"/>
      <c r="E15" s="340" t="s">
        <v>801</v>
      </c>
      <c r="F15" s="341"/>
      <c r="G15" s="341"/>
      <c r="H15" s="341"/>
      <c r="I15" s="341"/>
      <c r="J15" s="341"/>
      <c r="K15" s="341"/>
      <c r="L15" s="341"/>
      <c r="M15" s="341"/>
      <c r="N15" s="341"/>
      <c r="O15" s="341"/>
      <c r="P15" s="341"/>
      <c r="Q15" s="341"/>
      <c r="R15" s="341"/>
      <c r="S15" s="341"/>
      <c r="T15" s="346"/>
      <c r="U15" s="341"/>
      <c r="V15" s="341"/>
      <c r="W15" s="345" t="s">
        <v>806</v>
      </c>
      <c r="X15" s="341"/>
      <c r="Y15" s="339"/>
      <c r="Z15" s="329"/>
      <c r="AA15" s="329"/>
    </row>
    <row r="16" spans="1:27" ht="13.5" customHeight="1">
      <c r="A16" s="651">
        <v>3</v>
      </c>
      <c r="B16" s="652">
        <v>44196</v>
      </c>
      <c r="C16" s="652">
        <v>44203</v>
      </c>
      <c r="D16" s="652">
        <v>44210</v>
      </c>
      <c r="E16" s="340"/>
      <c r="F16" s="341" t="s">
        <v>807</v>
      </c>
      <c r="G16" s="341" t="s">
        <v>808</v>
      </c>
      <c r="H16" s="341" t="s">
        <v>809</v>
      </c>
      <c r="I16" s="341" t="s">
        <v>810</v>
      </c>
      <c r="J16" s="650">
        <v>44197</v>
      </c>
      <c r="K16" s="648"/>
      <c r="L16" s="648"/>
      <c r="M16" s="648"/>
      <c r="N16" s="648"/>
      <c r="O16" s="648"/>
      <c r="P16" s="648"/>
      <c r="Q16" s="648"/>
      <c r="R16" s="648"/>
      <c r="S16" s="648"/>
      <c r="T16" s="648"/>
      <c r="U16" s="648"/>
      <c r="V16" s="648"/>
      <c r="W16" s="648"/>
      <c r="X16" s="649"/>
      <c r="Y16" s="339"/>
      <c r="Z16" s="329"/>
      <c r="AA16" s="329"/>
    </row>
    <row r="17" spans="1:27" ht="13.5" customHeight="1">
      <c r="A17" s="556"/>
      <c r="B17" s="556"/>
      <c r="C17" s="556"/>
      <c r="D17" s="556"/>
      <c r="E17" s="340"/>
      <c r="F17" s="341"/>
      <c r="G17" s="341"/>
      <c r="H17" s="341"/>
      <c r="I17" s="341"/>
      <c r="J17" s="347" t="s">
        <v>791</v>
      </c>
      <c r="K17" s="347" t="s">
        <v>792</v>
      </c>
      <c r="L17" s="347" t="s">
        <v>793</v>
      </c>
      <c r="M17" s="347" t="s">
        <v>794</v>
      </c>
      <c r="N17" s="347" t="s">
        <v>795</v>
      </c>
      <c r="O17" s="347" t="s">
        <v>795</v>
      </c>
      <c r="P17" s="347" t="s">
        <v>796</v>
      </c>
      <c r="Q17" s="347" t="s">
        <v>791</v>
      </c>
      <c r="R17" s="347" t="s">
        <v>792</v>
      </c>
      <c r="S17" s="347" t="s">
        <v>793</v>
      </c>
      <c r="T17" s="347" t="s">
        <v>794</v>
      </c>
      <c r="U17" s="347" t="s">
        <v>795</v>
      </c>
      <c r="V17" s="347" t="s">
        <v>795</v>
      </c>
      <c r="W17" s="347" t="s">
        <v>796</v>
      </c>
      <c r="X17" s="347" t="s">
        <v>791</v>
      </c>
      <c r="Y17" s="339"/>
      <c r="Z17" s="329"/>
      <c r="AA17" s="329"/>
    </row>
    <row r="18" spans="1:27" ht="13.5" customHeight="1">
      <c r="A18" s="556"/>
      <c r="B18" s="556"/>
      <c r="C18" s="556"/>
      <c r="D18" s="556"/>
      <c r="E18" s="340"/>
      <c r="F18" s="341"/>
      <c r="G18" s="341"/>
      <c r="H18" s="341"/>
      <c r="I18" s="341"/>
      <c r="J18" s="347">
        <v>1</v>
      </c>
      <c r="K18" s="347">
        <v>2</v>
      </c>
      <c r="L18" s="347">
        <v>3</v>
      </c>
      <c r="M18" s="347">
        <v>4</v>
      </c>
      <c r="N18" s="347">
        <v>5</v>
      </c>
      <c r="O18" s="347">
        <v>6</v>
      </c>
      <c r="P18" s="347">
        <v>7</v>
      </c>
      <c r="Q18" s="347">
        <v>8</v>
      </c>
      <c r="R18" s="347">
        <v>9</v>
      </c>
      <c r="S18" s="347">
        <v>10</v>
      </c>
      <c r="T18" s="347">
        <v>11</v>
      </c>
      <c r="U18" s="347">
        <v>12</v>
      </c>
      <c r="V18" s="347">
        <v>13</v>
      </c>
      <c r="W18" s="347">
        <v>14</v>
      </c>
      <c r="X18" s="347">
        <v>15</v>
      </c>
      <c r="Y18" s="339"/>
      <c r="Z18" s="329"/>
      <c r="AA18" s="329"/>
    </row>
    <row r="19" spans="1:27" ht="13.5" customHeight="1">
      <c r="A19" s="556"/>
      <c r="B19" s="556"/>
      <c r="C19" s="556"/>
      <c r="D19" s="556"/>
      <c r="E19" s="340" t="s">
        <v>797</v>
      </c>
      <c r="F19" s="343" t="s">
        <v>798</v>
      </c>
      <c r="G19" s="343" t="s">
        <v>798</v>
      </c>
      <c r="H19" s="343" t="s">
        <v>798</v>
      </c>
      <c r="I19" s="343" t="s">
        <v>798</v>
      </c>
      <c r="J19" s="344" t="s">
        <v>799</v>
      </c>
      <c r="K19" s="341"/>
      <c r="L19" s="341"/>
      <c r="M19" s="343" t="s">
        <v>798</v>
      </c>
      <c r="N19" s="343" t="s">
        <v>798</v>
      </c>
      <c r="O19" s="344" t="s">
        <v>799</v>
      </c>
      <c r="P19" s="343" t="s">
        <v>798</v>
      </c>
      <c r="Q19" s="341"/>
      <c r="R19" s="341"/>
      <c r="S19" s="341"/>
      <c r="T19" s="341"/>
      <c r="U19" s="341"/>
      <c r="V19" s="341"/>
      <c r="W19" s="341"/>
      <c r="X19" s="341"/>
      <c r="Y19" s="339"/>
      <c r="Z19" s="329"/>
      <c r="AA19" s="329"/>
    </row>
    <row r="20" spans="1:27" ht="13.5" customHeight="1">
      <c r="A20" s="556"/>
      <c r="B20" s="556"/>
      <c r="C20" s="556"/>
      <c r="D20" s="556"/>
      <c r="E20" s="340" t="s">
        <v>800</v>
      </c>
      <c r="F20" s="341"/>
      <c r="G20" s="341"/>
      <c r="H20" s="341"/>
      <c r="I20" s="341"/>
      <c r="J20" s="341"/>
      <c r="K20" s="341"/>
      <c r="L20" s="341"/>
      <c r="M20" s="341"/>
      <c r="N20" s="341"/>
      <c r="O20" s="341"/>
      <c r="P20" s="341"/>
      <c r="Q20" s="341" t="s">
        <v>798</v>
      </c>
      <c r="R20" s="341"/>
      <c r="S20" s="341"/>
      <c r="T20" s="341" t="s">
        <v>798</v>
      </c>
      <c r="U20" s="341" t="s">
        <v>798</v>
      </c>
      <c r="V20" s="341" t="s">
        <v>798</v>
      </c>
      <c r="W20" s="341"/>
      <c r="X20" s="341"/>
      <c r="Y20" s="339"/>
      <c r="Z20" s="329"/>
      <c r="AA20" s="329"/>
    </row>
    <row r="21" spans="1:27" ht="13.5" customHeight="1">
      <c r="A21" s="557"/>
      <c r="B21" s="557"/>
      <c r="C21" s="557"/>
      <c r="D21" s="557"/>
      <c r="E21" s="340" t="s">
        <v>801</v>
      </c>
      <c r="F21" s="341"/>
      <c r="G21" s="341"/>
      <c r="H21" s="341"/>
      <c r="I21" s="341"/>
      <c r="J21" s="341"/>
      <c r="K21" s="341"/>
      <c r="L21" s="341"/>
      <c r="M21" s="341"/>
      <c r="N21" s="341"/>
      <c r="O21" s="341"/>
      <c r="P21" s="341"/>
      <c r="Q21" s="341"/>
      <c r="R21" s="341"/>
      <c r="S21" s="341"/>
      <c r="T21" s="341"/>
      <c r="U21" s="341"/>
      <c r="V21" s="341"/>
      <c r="W21" s="345" t="s">
        <v>806</v>
      </c>
      <c r="X21" s="341"/>
      <c r="Y21" s="339"/>
      <c r="Z21" s="329"/>
      <c r="AA21" s="329"/>
    </row>
    <row r="22" spans="1:27" ht="15.75" customHeight="1">
      <c r="A22" s="329"/>
      <c r="B22" s="329"/>
      <c r="C22" s="329"/>
      <c r="D22" s="329"/>
      <c r="E22" s="329"/>
      <c r="F22" s="330"/>
      <c r="G22" s="330"/>
      <c r="H22" s="330"/>
      <c r="I22" s="330"/>
      <c r="J22" s="330"/>
      <c r="K22" s="330"/>
      <c r="L22" s="330"/>
      <c r="M22" s="330"/>
      <c r="N22" s="330"/>
      <c r="O22" s="330"/>
      <c r="P22" s="330"/>
      <c r="Q22" s="330"/>
      <c r="R22" s="330"/>
      <c r="S22" s="330"/>
      <c r="T22" s="330"/>
      <c r="U22" s="330"/>
      <c r="V22" s="330"/>
      <c r="W22" s="330"/>
      <c r="X22" s="330"/>
      <c r="Y22" s="330"/>
      <c r="Z22" s="329"/>
      <c r="AA22" s="329"/>
    </row>
    <row r="23" spans="1:27" ht="15.75" customHeight="1">
      <c r="A23" s="329"/>
      <c r="B23" s="329"/>
      <c r="C23" s="329"/>
      <c r="D23" s="329"/>
      <c r="E23" s="329"/>
      <c r="F23" s="330"/>
      <c r="G23" s="330"/>
      <c r="H23" s="330"/>
      <c r="I23" s="330"/>
      <c r="J23" s="330"/>
      <c r="K23" s="330"/>
      <c r="L23" s="330"/>
      <c r="M23" s="330"/>
      <c r="N23" s="330"/>
      <c r="O23" s="330"/>
      <c r="P23" s="330"/>
      <c r="Q23" s="330"/>
      <c r="R23" s="330"/>
      <c r="S23" s="330"/>
      <c r="T23" s="330"/>
      <c r="U23" s="330"/>
      <c r="V23" s="330"/>
      <c r="W23" s="330"/>
      <c r="X23" s="330"/>
      <c r="Y23" s="330"/>
      <c r="Z23" s="329"/>
      <c r="AA23" s="329"/>
    </row>
    <row r="24" spans="1:27" ht="15.75" customHeight="1">
      <c r="A24" s="329"/>
      <c r="B24" s="329"/>
      <c r="C24" s="329"/>
      <c r="D24" s="329"/>
      <c r="E24" s="329"/>
      <c r="F24" s="330"/>
      <c r="G24" s="330"/>
      <c r="H24" s="330"/>
      <c r="I24" s="330"/>
      <c r="J24" s="330"/>
      <c r="K24" s="330"/>
      <c r="L24" s="330"/>
      <c r="M24" s="330"/>
      <c r="N24" s="330"/>
      <c r="O24" s="330"/>
      <c r="P24" s="330"/>
      <c r="Q24" s="330"/>
      <c r="R24" s="330"/>
      <c r="S24" s="330"/>
      <c r="T24" s="330"/>
      <c r="U24" s="330"/>
      <c r="V24" s="330"/>
      <c r="W24" s="330"/>
      <c r="X24" s="330"/>
      <c r="Y24" s="330"/>
      <c r="Z24" s="329"/>
      <c r="AA24" s="329"/>
    </row>
    <row r="25" spans="1:27" ht="15.75" customHeight="1">
      <c r="A25" s="329"/>
      <c r="B25" s="329"/>
      <c r="C25" s="329"/>
      <c r="D25" s="329"/>
      <c r="E25" s="329"/>
      <c r="F25" s="330"/>
      <c r="G25" s="330"/>
      <c r="H25" s="330"/>
      <c r="I25" s="330"/>
      <c r="J25" s="330"/>
      <c r="K25" s="330"/>
      <c r="L25" s="330"/>
      <c r="M25" s="330"/>
      <c r="N25" s="330"/>
      <c r="O25" s="330"/>
      <c r="P25" s="330"/>
      <c r="Q25" s="330"/>
      <c r="R25" s="330"/>
      <c r="S25" s="330"/>
      <c r="T25" s="330"/>
      <c r="U25" s="330"/>
      <c r="V25" s="330"/>
      <c r="W25" s="330"/>
      <c r="X25" s="330"/>
      <c r="Y25" s="330"/>
      <c r="Z25" s="329"/>
      <c r="AA25" s="329"/>
    </row>
    <row r="26" spans="1:27" ht="15.75" customHeight="1">
      <c r="A26" s="329"/>
      <c r="B26" s="329"/>
      <c r="C26" s="329"/>
      <c r="D26" s="329"/>
      <c r="E26" s="329"/>
      <c r="F26" s="330"/>
      <c r="G26" s="330"/>
      <c r="H26" s="330"/>
      <c r="I26" s="330"/>
      <c r="J26" s="330"/>
      <c r="K26" s="330"/>
      <c r="L26" s="330"/>
      <c r="M26" s="330"/>
      <c r="N26" s="330"/>
      <c r="O26" s="330"/>
      <c r="P26" s="330"/>
      <c r="Q26" s="330"/>
      <c r="R26" s="330"/>
      <c r="S26" s="330"/>
      <c r="T26" s="330"/>
      <c r="U26" s="330"/>
      <c r="V26" s="330"/>
      <c r="W26" s="330"/>
      <c r="X26" s="330"/>
      <c r="Y26" s="330"/>
      <c r="Z26" s="329"/>
      <c r="AA26" s="329"/>
    </row>
    <row r="27" spans="1:27" ht="15.75" customHeight="1">
      <c r="A27" s="329"/>
      <c r="B27" s="329"/>
      <c r="C27" s="329"/>
      <c r="D27" s="329"/>
      <c r="E27" s="329"/>
      <c r="F27" s="330"/>
      <c r="G27" s="330"/>
      <c r="H27" s="330"/>
      <c r="I27" s="330"/>
      <c r="J27" s="330"/>
      <c r="K27" s="330"/>
      <c r="L27" s="330"/>
      <c r="M27" s="330"/>
      <c r="N27" s="330"/>
      <c r="O27" s="330"/>
      <c r="P27" s="330"/>
      <c r="Q27" s="330"/>
      <c r="R27" s="330"/>
      <c r="S27" s="330"/>
      <c r="T27" s="330"/>
      <c r="U27" s="330"/>
      <c r="V27" s="330"/>
      <c r="W27" s="330"/>
      <c r="X27" s="330"/>
      <c r="Y27" s="330"/>
      <c r="Z27" s="329"/>
      <c r="AA27" s="329"/>
    </row>
    <row r="28" spans="1:27" ht="15.75" customHeight="1">
      <c r="A28" s="329"/>
      <c r="B28" s="329"/>
      <c r="C28" s="329"/>
      <c r="D28" s="329"/>
      <c r="E28" s="329"/>
      <c r="F28" s="330"/>
      <c r="G28" s="330"/>
      <c r="H28" s="330"/>
      <c r="I28" s="330"/>
      <c r="J28" s="330"/>
      <c r="K28" s="330"/>
      <c r="L28" s="330"/>
      <c r="M28" s="330"/>
      <c r="N28" s="330"/>
      <c r="O28" s="330"/>
      <c r="P28" s="330"/>
      <c r="Q28" s="330"/>
      <c r="R28" s="330"/>
      <c r="S28" s="330"/>
      <c r="T28" s="330"/>
      <c r="U28" s="330"/>
      <c r="V28" s="330"/>
      <c r="W28" s="330"/>
      <c r="X28" s="330"/>
      <c r="Y28" s="330"/>
      <c r="Z28" s="329"/>
      <c r="AA28" s="329"/>
    </row>
    <row r="29" spans="1:27" ht="15.75" customHeight="1">
      <c r="A29" s="329"/>
      <c r="B29" s="329"/>
      <c r="C29" s="329"/>
      <c r="D29" s="329"/>
      <c r="E29" s="329"/>
      <c r="F29" s="330"/>
      <c r="G29" s="330"/>
      <c r="H29" s="330"/>
      <c r="I29" s="330"/>
      <c r="J29" s="330"/>
      <c r="K29" s="330"/>
      <c r="L29" s="330"/>
      <c r="M29" s="330"/>
      <c r="N29" s="330"/>
      <c r="O29" s="330"/>
      <c r="P29" s="330"/>
      <c r="Q29" s="330"/>
      <c r="R29" s="330"/>
      <c r="S29" s="330"/>
      <c r="T29" s="330"/>
      <c r="U29" s="330"/>
      <c r="V29" s="330"/>
      <c r="W29" s="330"/>
      <c r="X29" s="330"/>
      <c r="Y29" s="330"/>
      <c r="Z29" s="329"/>
      <c r="AA29" s="329"/>
    </row>
    <row r="30" spans="1:27" ht="15.75" customHeight="1">
      <c r="A30" s="329"/>
      <c r="B30" s="329"/>
      <c r="C30" s="329"/>
      <c r="D30" s="329"/>
      <c r="E30" s="329"/>
      <c r="F30" s="330"/>
      <c r="G30" s="330"/>
      <c r="H30" s="330"/>
      <c r="I30" s="330"/>
      <c r="J30" s="330"/>
      <c r="K30" s="330"/>
      <c r="L30" s="330"/>
      <c r="M30" s="330"/>
      <c r="N30" s="330"/>
      <c r="O30" s="330"/>
      <c r="P30" s="330"/>
      <c r="Q30" s="330"/>
      <c r="R30" s="330"/>
      <c r="S30" s="330"/>
      <c r="T30" s="330"/>
      <c r="U30" s="330"/>
      <c r="V30" s="330"/>
      <c r="W30" s="330"/>
      <c r="X30" s="330"/>
      <c r="Y30" s="330"/>
      <c r="Z30" s="329"/>
      <c r="AA30" s="329"/>
    </row>
    <row r="31" spans="1:27" ht="15.75" customHeight="1">
      <c r="A31" s="329"/>
      <c r="B31" s="329"/>
      <c r="C31" s="329"/>
      <c r="D31" s="329"/>
      <c r="E31" s="329"/>
      <c r="F31" s="330"/>
      <c r="G31" s="330"/>
      <c r="H31" s="330"/>
      <c r="I31" s="330"/>
      <c r="J31" s="330"/>
      <c r="K31" s="330"/>
      <c r="L31" s="330"/>
      <c r="M31" s="330"/>
      <c r="N31" s="330"/>
      <c r="O31" s="330"/>
      <c r="P31" s="330"/>
      <c r="Q31" s="330"/>
      <c r="R31" s="330"/>
      <c r="S31" s="330"/>
      <c r="T31" s="330"/>
      <c r="U31" s="330"/>
      <c r="V31" s="330"/>
      <c r="W31" s="330"/>
      <c r="X31" s="330"/>
      <c r="Y31" s="330"/>
      <c r="Z31" s="329"/>
      <c r="AA31" s="329"/>
    </row>
    <row r="32" spans="1:27" ht="15.75" customHeight="1">
      <c r="A32" s="329"/>
      <c r="B32" s="329"/>
      <c r="C32" s="329"/>
      <c r="D32" s="329"/>
      <c r="E32" s="329"/>
      <c r="F32" s="330"/>
      <c r="G32" s="330"/>
      <c r="H32" s="330"/>
      <c r="I32" s="330"/>
      <c r="J32" s="330"/>
      <c r="K32" s="330"/>
      <c r="L32" s="330"/>
      <c r="M32" s="330"/>
      <c r="N32" s="330"/>
      <c r="O32" s="330"/>
      <c r="P32" s="330"/>
      <c r="Q32" s="330"/>
      <c r="R32" s="330"/>
      <c r="S32" s="330"/>
      <c r="T32" s="330"/>
      <c r="U32" s="330"/>
      <c r="V32" s="330"/>
      <c r="W32" s="330"/>
      <c r="X32" s="330"/>
      <c r="Y32" s="330"/>
      <c r="Z32" s="329"/>
      <c r="AA32" s="329"/>
    </row>
    <row r="33" spans="1:27" ht="15.75" customHeight="1">
      <c r="A33" s="329"/>
      <c r="B33" s="329"/>
      <c r="C33" s="329"/>
      <c r="D33" s="329"/>
      <c r="E33" s="329"/>
      <c r="F33" s="330"/>
      <c r="G33" s="330"/>
      <c r="H33" s="330"/>
      <c r="I33" s="330"/>
      <c r="J33" s="330"/>
      <c r="K33" s="330"/>
      <c r="L33" s="330"/>
      <c r="M33" s="330"/>
      <c r="N33" s="330"/>
      <c r="O33" s="330"/>
      <c r="P33" s="330"/>
      <c r="Q33" s="330"/>
      <c r="R33" s="330"/>
      <c r="S33" s="330"/>
      <c r="T33" s="330"/>
      <c r="U33" s="330"/>
      <c r="V33" s="330"/>
      <c r="W33" s="330"/>
      <c r="X33" s="330"/>
      <c r="Y33" s="330"/>
      <c r="Z33" s="329"/>
      <c r="AA33" s="329"/>
    </row>
    <row r="34" spans="1:27" ht="15.75" customHeight="1">
      <c r="A34" s="329"/>
      <c r="B34" s="329"/>
      <c r="C34" s="329"/>
      <c r="D34" s="329"/>
      <c r="E34" s="329"/>
      <c r="F34" s="330"/>
      <c r="G34" s="330"/>
      <c r="H34" s="330"/>
      <c r="I34" s="330"/>
      <c r="J34" s="330"/>
      <c r="K34" s="330"/>
      <c r="L34" s="330"/>
      <c r="M34" s="330"/>
      <c r="N34" s="330"/>
      <c r="O34" s="330"/>
      <c r="P34" s="330"/>
      <c r="Q34" s="330"/>
      <c r="R34" s="330"/>
      <c r="S34" s="330"/>
      <c r="T34" s="330"/>
      <c r="U34" s="330"/>
      <c r="V34" s="330"/>
      <c r="W34" s="330"/>
      <c r="X34" s="330"/>
      <c r="Y34" s="330"/>
      <c r="Z34" s="329"/>
      <c r="AA34" s="329"/>
    </row>
    <row r="35" spans="1:27" ht="15.75" customHeight="1">
      <c r="A35" s="329"/>
      <c r="B35" s="329"/>
      <c r="C35" s="329"/>
      <c r="D35" s="329"/>
      <c r="E35" s="329"/>
      <c r="F35" s="330"/>
      <c r="G35" s="330"/>
      <c r="H35" s="330"/>
      <c r="I35" s="330"/>
      <c r="J35" s="330"/>
      <c r="K35" s="330"/>
      <c r="L35" s="330"/>
      <c r="M35" s="330"/>
      <c r="N35" s="330"/>
      <c r="O35" s="330"/>
      <c r="P35" s="330"/>
      <c r="Q35" s="330"/>
      <c r="R35" s="330"/>
      <c r="S35" s="330"/>
      <c r="T35" s="330"/>
      <c r="U35" s="330"/>
      <c r="V35" s="330"/>
      <c r="W35" s="330"/>
      <c r="X35" s="330"/>
      <c r="Y35" s="330"/>
      <c r="Z35" s="329"/>
      <c r="AA35" s="329"/>
    </row>
    <row r="36" spans="1:27" ht="15.75" customHeight="1">
      <c r="A36" s="329"/>
      <c r="B36" s="329"/>
      <c r="C36" s="329"/>
      <c r="D36" s="329"/>
      <c r="E36" s="329"/>
      <c r="F36" s="330"/>
      <c r="G36" s="330"/>
      <c r="H36" s="330"/>
      <c r="I36" s="330"/>
      <c r="J36" s="330"/>
      <c r="K36" s="330"/>
      <c r="L36" s="330"/>
      <c r="M36" s="330"/>
      <c r="N36" s="330"/>
      <c r="O36" s="330"/>
      <c r="P36" s="330"/>
      <c r="Q36" s="330"/>
      <c r="R36" s="330"/>
      <c r="S36" s="330"/>
      <c r="T36" s="330"/>
      <c r="U36" s="330"/>
      <c r="V36" s="330"/>
      <c r="W36" s="330"/>
      <c r="X36" s="330"/>
      <c r="Y36" s="330"/>
      <c r="Z36" s="329"/>
      <c r="AA36" s="329"/>
    </row>
    <row r="37" spans="1:27" ht="15.75" customHeight="1">
      <c r="A37" s="329"/>
      <c r="B37" s="329"/>
      <c r="C37" s="329"/>
      <c r="D37" s="329"/>
      <c r="E37" s="329"/>
      <c r="F37" s="330"/>
      <c r="G37" s="330"/>
      <c r="H37" s="330"/>
      <c r="I37" s="330"/>
      <c r="J37" s="330"/>
      <c r="K37" s="330"/>
      <c r="L37" s="330"/>
      <c r="M37" s="330"/>
      <c r="N37" s="330"/>
      <c r="O37" s="330"/>
      <c r="P37" s="330"/>
      <c r="Q37" s="330"/>
      <c r="R37" s="330"/>
      <c r="S37" s="330"/>
      <c r="T37" s="330"/>
      <c r="U37" s="330"/>
      <c r="V37" s="330"/>
      <c r="W37" s="330"/>
      <c r="X37" s="330"/>
      <c r="Y37" s="330"/>
      <c r="Z37" s="329"/>
      <c r="AA37" s="329"/>
    </row>
    <row r="38" spans="1:27" ht="15.75" customHeight="1">
      <c r="A38" s="329"/>
      <c r="B38" s="329"/>
      <c r="C38" s="329"/>
      <c r="D38" s="329"/>
      <c r="E38" s="329"/>
      <c r="F38" s="330"/>
      <c r="G38" s="330"/>
      <c r="H38" s="330"/>
      <c r="I38" s="330"/>
      <c r="J38" s="330"/>
      <c r="K38" s="330"/>
      <c r="L38" s="330"/>
      <c r="M38" s="330"/>
      <c r="N38" s="330"/>
      <c r="O38" s="330"/>
      <c r="P38" s="330"/>
      <c r="Q38" s="330"/>
      <c r="R38" s="330"/>
      <c r="S38" s="330"/>
      <c r="T38" s="330"/>
      <c r="U38" s="330"/>
      <c r="V38" s="330"/>
      <c r="W38" s="330"/>
      <c r="X38" s="330"/>
      <c r="Y38" s="330"/>
      <c r="Z38" s="329"/>
      <c r="AA38" s="329"/>
    </row>
    <row r="39" spans="1:27" ht="15.75" customHeight="1">
      <c r="A39" s="329"/>
      <c r="B39" s="329"/>
      <c r="C39" s="329"/>
      <c r="D39" s="329"/>
      <c r="E39" s="329"/>
      <c r="F39" s="330"/>
      <c r="G39" s="330"/>
      <c r="H39" s="330"/>
      <c r="I39" s="330"/>
      <c r="J39" s="330"/>
      <c r="K39" s="330"/>
      <c r="L39" s="330"/>
      <c r="M39" s="330"/>
      <c r="N39" s="330"/>
      <c r="O39" s="330"/>
      <c r="P39" s="330"/>
      <c r="Q39" s="330"/>
      <c r="R39" s="330"/>
      <c r="S39" s="330"/>
      <c r="T39" s="330"/>
      <c r="U39" s="330"/>
      <c r="V39" s="330"/>
      <c r="W39" s="330"/>
      <c r="X39" s="330"/>
      <c r="Y39" s="330"/>
      <c r="Z39" s="329"/>
      <c r="AA39" s="329"/>
    </row>
    <row r="40" spans="1:27" ht="15.75" customHeight="1">
      <c r="A40" s="329"/>
      <c r="B40" s="329"/>
      <c r="C40" s="329"/>
      <c r="D40" s="329"/>
      <c r="E40" s="329"/>
      <c r="F40" s="330"/>
      <c r="G40" s="330"/>
      <c r="H40" s="330"/>
      <c r="I40" s="330"/>
      <c r="J40" s="330"/>
      <c r="K40" s="330"/>
      <c r="L40" s="330"/>
      <c r="M40" s="330"/>
      <c r="N40" s="330"/>
      <c r="O40" s="330"/>
      <c r="P40" s="330"/>
      <c r="Q40" s="330"/>
      <c r="R40" s="330"/>
      <c r="S40" s="330"/>
      <c r="T40" s="330"/>
      <c r="U40" s="330"/>
      <c r="V40" s="330"/>
      <c r="W40" s="330"/>
      <c r="X40" s="330"/>
      <c r="Y40" s="330"/>
      <c r="Z40" s="329"/>
      <c r="AA40" s="329"/>
    </row>
    <row r="41" spans="1:27" ht="15.75" customHeight="1">
      <c r="A41" s="329"/>
      <c r="B41" s="329"/>
      <c r="C41" s="329"/>
      <c r="D41" s="329"/>
      <c r="E41" s="329"/>
      <c r="F41" s="330"/>
      <c r="G41" s="330"/>
      <c r="H41" s="330"/>
      <c r="I41" s="330"/>
      <c r="J41" s="330"/>
      <c r="K41" s="330"/>
      <c r="L41" s="330"/>
      <c r="M41" s="330"/>
      <c r="N41" s="330"/>
      <c r="O41" s="330"/>
      <c r="P41" s="330"/>
      <c r="Q41" s="330"/>
      <c r="R41" s="330"/>
      <c r="S41" s="330"/>
      <c r="T41" s="330"/>
      <c r="U41" s="330"/>
      <c r="V41" s="330"/>
      <c r="W41" s="330"/>
      <c r="X41" s="330"/>
      <c r="Y41" s="330"/>
      <c r="Z41" s="329"/>
      <c r="AA41" s="329"/>
    </row>
    <row r="42" spans="1:27" ht="15.75" customHeight="1">
      <c r="A42" s="329"/>
      <c r="B42" s="329"/>
      <c r="C42" s="329"/>
      <c r="D42" s="329"/>
      <c r="E42" s="329"/>
      <c r="F42" s="330"/>
      <c r="G42" s="330"/>
      <c r="H42" s="330"/>
      <c r="I42" s="330"/>
      <c r="J42" s="330"/>
      <c r="K42" s="330"/>
      <c r="L42" s="330"/>
      <c r="M42" s="330"/>
      <c r="N42" s="330"/>
      <c r="O42" s="330"/>
      <c r="P42" s="330"/>
      <c r="Q42" s="330"/>
      <c r="R42" s="330"/>
      <c r="S42" s="330"/>
      <c r="T42" s="330"/>
      <c r="U42" s="330"/>
      <c r="V42" s="330"/>
      <c r="W42" s="330"/>
      <c r="X42" s="330"/>
      <c r="Y42" s="330"/>
      <c r="Z42" s="329"/>
      <c r="AA42" s="329"/>
    </row>
    <row r="43" spans="1:27" ht="15.75" customHeight="1">
      <c r="A43" s="329"/>
      <c r="B43" s="329"/>
      <c r="C43" s="329"/>
      <c r="D43" s="329"/>
      <c r="E43" s="329"/>
      <c r="F43" s="330"/>
      <c r="G43" s="330"/>
      <c r="H43" s="330"/>
      <c r="I43" s="330"/>
      <c r="J43" s="330"/>
      <c r="K43" s="330"/>
      <c r="L43" s="330"/>
      <c r="M43" s="330"/>
      <c r="N43" s="330"/>
      <c r="O43" s="330"/>
      <c r="P43" s="330"/>
      <c r="Q43" s="330"/>
      <c r="R43" s="330"/>
      <c r="S43" s="330"/>
      <c r="T43" s="330"/>
      <c r="U43" s="330"/>
      <c r="V43" s="330"/>
      <c r="W43" s="330"/>
      <c r="X43" s="330"/>
      <c r="Y43" s="330"/>
      <c r="Z43" s="329"/>
      <c r="AA43" s="329"/>
    </row>
    <row r="44" spans="1:27" ht="15.75" customHeight="1">
      <c r="A44" s="329"/>
      <c r="B44" s="329"/>
      <c r="C44" s="329"/>
      <c r="D44" s="329"/>
      <c r="E44" s="329"/>
      <c r="F44" s="330"/>
      <c r="G44" s="330"/>
      <c r="H44" s="330"/>
      <c r="I44" s="330"/>
      <c r="J44" s="330"/>
      <c r="K44" s="330"/>
      <c r="L44" s="330"/>
      <c r="M44" s="330"/>
      <c r="N44" s="330"/>
      <c r="O44" s="330"/>
      <c r="P44" s="330"/>
      <c r="Q44" s="330"/>
      <c r="R44" s="330"/>
      <c r="S44" s="330"/>
      <c r="T44" s="330"/>
      <c r="U44" s="330"/>
      <c r="V44" s="330"/>
      <c r="W44" s="330"/>
      <c r="X44" s="330"/>
      <c r="Y44" s="330"/>
      <c r="Z44" s="329"/>
      <c r="AA44" s="329"/>
    </row>
    <row r="45" spans="1:27" ht="15.75" customHeight="1">
      <c r="A45" s="329"/>
      <c r="B45" s="329"/>
      <c r="C45" s="329"/>
      <c r="D45" s="329"/>
      <c r="E45" s="329"/>
      <c r="F45" s="330"/>
      <c r="G45" s="330"/>
      <c r="H45" s="330"/>
      <c r="I45" s="330"/>
      <c r="J45" s="330"/>
      <c r="K45" s="330"/>
      <c r="L45" s="330"/>
      <c r="M45" s="330"/>
      <c r="N45" s="330"/>
      <c r="O45" s="330"/>
      <c r="P45" s="330"/>
      <c r="Q45" s="330"/>
      <c r="R45" s="330"/>
      <c r="S45" s="330"/>
      <c r="T45" s="330"/>
      <c r="U45" s="330"/>
      <c r="V45" s="330"/>
      <c r="W45" s="330"/>
      <c r="X45" s="330"/>
      <c r="Y45" s="330"/>
      <c r="Z45" s="329"/>
      <c r="AA45" s="329"/>
    </row>
    <row r="46" spans="1:27" ht="15.75" customHeight="1">
      <c r="A46" s="329"/>
      <c r="B46" s="329"/>
      <c r="C46" s="329"/>
      <c r="D46" s="329"/>
      <c r="E46" s="329"/>
      <c r="F46" s="330"/>
      <c r="G46" s="330"/>
      <c r="H46" s="330"/>
      <c r="I46" s="330"/>
      <c r="J46" s="330"/>
      <c r="K46" s="330"/>
      <c r="L46" s="330"/>
      <c r="M46" s="330"/>
      <c r="N46" s="330"/>
      <c r="O46" s="330"/>
      <c r="P46" s="330"/>
      <c r="Q46" s="330"/>
      <c r="R46" s="330"/>
      <c r="S46" s="330"/>
      <c r="T46" s="330"/>
      <c r="U46" s="330"/>
      <c r="V46" s="330"/>
      <c r="W46" s="330"/>
      <c r="X46" s="330"/>
      <c r="Y46" s="330"/>
      <c r="Z46" s="329"/>
      <c r="AA46" s="329"/>
    </row>
    <row r="47" spans="1:27" ht="15.75" customHeight="1">
      <c r="A47" s="329"/>
      <c r="B47" s="329"/>
      <c r="C47" s="329"/>
      <c r="D47" s="329"/>
      <c r="E47" s="329"/>
      <c r="F47" s="330"/>
      <c r="G47" s="330"/>
      <c r="H47" s="330"/>
      <c r="I47" s="330"/>
      <c r="J47" s="330"/>
      <c r="K47" s="330"/>
      <c r="L47" s="330"/>
      <c r="M47" s="330"/>
      <c r="N47" s="330"/>
      <c r="O47" s="330"/>
      <c r="P47" s="330"/>
      <c r="Q47" s="330"/>
      <c r="R47" s="330"/>
      <c r="S47" s="330"/>
      <c r="T47" s="330"/>
      <c r="U47" s="330"/>
      <c r="V47" s="330"/>
      <c r="W47" s="330"/>
      <c r="X47" s="330"/>
      <c r="Y47" s="330"/>
      <c r="Z47" s="329"/>
      <c r="AA47" s="329"/>
    </row>
    <row r="48" spans="1:27" ht="15.75" customHeight="1">
      <c r="A48" s="329"/>
      <c r="B48" s="329"/>
      <c r="C48" s="329"/>
      <c r="D48" s="329"/>
      <c r="E48" s="329"/>
      <c r="F48" s="330"/>
      <c r="G48" s="330"/>
      <c r="H48" s="330"/>
      <c r="I48" s="330"/>
      <c r="J48" s="330"/>
      <c r="K48" s="330"/>
      <c r="L48" s="330"/>
      <c r="M48" s="330"/>
      <c r="N48" s="330"/>
      <c r="O48" s="330"/>
      <c r="P48" s="330"/>
      <c r="Q48" s="330"/>
      <c r="R48" s="330"/>
      <c r="S48" s="330"/>
      <c r="T48" s="330"/>
      <c r="U48" s="330"/>
      <c r="V48" s="330"/>
      <c r="W48" s="330"/>
      <c r="X48" s="330"/>
      <c r="Y48" s="330"/>
      <c r="Z48" s="329"/>
      <c r="AA48" s="329"/>
    </row>
    <row r="49" spans="1:27" ht="15.75" customHeight="1">
      <c r="A49" s="329"/>
      <c r="B49" s="329"/>
      <c r="C49" s="329"/>
      <c r="D49" s="329"/>
      <c r="E49" s="329"/>
      <c r="F49" s="330"/>
      <c r="G49" s="330"/>
      <c r="H49" s="330"/>
      <c r="I49" s="330"/>
      <c r="J49" s="330"/>
      <c r="K49" s="330"/>
      <c r="L49" s="330"/>
      <c r="M49" s="330"/>
      <c r="N49" s="330"/>
      <c r="O49" s="330"/>
      <c r="P49" s="330"/>
      <c r="Q49" s="330"/>
      <c r="R49" s="330"/>
      <c r="S49" s="330"/>
      <c r="T49" s="330"/>
      <c r="U49" s="330"/>
      <c r="V49" s="330"/>
      <c r="W49" s="330"/>
      <c r="X49" s="330"/>
      <c r="Y49" s="330"/>
      <c r="Z49" s="329"/>
      <c r="AA49" s="329"/>
    </row>
    <row r="50" spans="1:27" ht="15.75" customHeight="1">
      <c r="A50" s="329"/>
      <c r="B50" s="329"/>
      <c r="C50" s="329"/>
      <c r="D50" s="329"/>
      <c r="E50" s="329"/>
      <c r="F50" s="330"/>
      <c r="G50" s="330"/>
      <c r="H50" s="330"/>
      <c r="I50" s="330"/>
      <c r="J50" s="330"/>
      <c r="K50" s="330"/>
      <c r="L50" s="330"/>
      <c r="M50" s="330"/>
      <c r="N50" s="330"/>
      <c r="O50" s="330"/>
      <c r="P50" s="330"/>
      <c r="Q50" s="330"/>
      <c r="R50" s="330"/>
      <c r="S50" s="330"/>
      <c r="T50" s="330"/>
      <c r="U50" s="330"/>
      <c r="V50" s="330"/>
      <c r="W50" s="330"/>
      <c r="X50" s="330"/>
      <c r="Y50" s="330"/>
      <c r="Z50" s="329"/>
      <c r="AA50" s="329"/>
    </row>
    <row r="51" spans="1:27" ht="15.75" customHeight="1">
      <c r="A51" s="329"/>
      <c r="B51" s="329"/>
      <c r="C51" s="329"/>
      <c r="D51" s="329"/>
      <c r="E51" s="329"/>
      <c r="F51" s="330"/>
      <c r="G51" s="330"/>
      <c r="H51" s="330"/>
      <c r="I51" s="330"/>
      <c r="J51" s="330"/>
      <c r="K51" s="330"/>
      <c r="L51" s="330"/>
      <c r="M51" s="330"/>
      <c r="N51" s="330"/>
      <c r="O51" s="330"/>
      <c r="P51" s="330"/>
      <c r="Q51" s="330"/>
      <c r="R51" s="330"/>
      <c r="S51" s="330"/>
      <c r="T51" s="330"/>
      <c r="U51" s="330"/>
      <c r="V51" s="330"/>
      <c r="W51" s="330"/>
      <c r="X51" s="330"/>
      <c r="Y51" s="330"/>
      <c r="Z51" s="329"/>
      <c r="AA51" s="329"/>
    </row>
    <row r="52" spans="1:27" ht="15.75" customHeight="1">
      <c r="A52" s="329"/>
      <c r="B52" s="329"/>
      <c r="C52" s="329"/>
      <c r="D52" s="329"/>
      <c r="E52" s="329"/>
      <c r="F52" s="330"/>
      <c r="G52" s="330"/>
      <c r="H52" s="330"/>
      <c r="I52" s="330"/>
      <c r="J52" s="330"/>
      <c r="K52" s="330"/>
      <c r="L52" s="330"/>
      <c r="M52" s="330"/>
      <c r="N52" s="330"/>
      <c r="O52" s="330"/>
      <c r="P52" s="330"/>
      <c r="Q52" s="330"/>
      <c r="R52" s="330"/>
      <c r="S52" s="330"/>
      <c r="T52" s="330"/>
      <c r="U52" s="330"/>
      <c r="V52" s="330"/>
      <c r="W52" s="330"/>
      <c r="X52" s="330"/>
      <c r="Y52" s="330"/>
      <c r="Z52" s="329"/>
      <c r="AA52" s="329"/>
    </row>
    <row r="53" spans="1:27" ht="15.75" customHeight="1">
      <c r="A53" s="329"/>
      <c r="B53" s="329"/>
      <c r="C53" s="329"/>
      <c r="D53" s="329"/>
      <c r="E53" s="329"/>
      <c r="F53" s="330"/>
      <c r="G53" s="330"/>
      <c r="H53" s="330"/>
      <c r="I53" s="330"/>
      <c r="J53" s="330"/>
      <c r="K53" s="330"/>
      <c r="L53" s="330"/>
      <c r="M53" s="330"/>
      <c r="N53" s="330"/>
      <c r="O53" s="330"/>
      <c r="P53" s="330"/>
      <c r="Q53" s="330"/>
      <c r="R53" s="330"/>
      <c r="S53" s="330"/>
      <c r="T53" s="330"/>
      <c r="U53" s="330"/>
      <c r="V53" s="330"/>
      <c r="W53" s="330"/>
      <c r="X53" s="330"/>
      <c r="Y53" s="330"/>
      <c r="Z53" s="329"/>
      <c r="AA53" s="329"/>
    </row>
    <row r="54" spans="1:27" ht="15.75" customHeight="1">
      <c r="A54" s="329"/>
      <c r="B54" s="329"/>
      <c r="C54" s="329"/>
      <c r="D54" s="329"/>
      <c r="E54" s="329"/>
      <c r="F54" s="330"/>
      <c r="G54" s="330"/>
      <c r="H54" s="330"/>
      <c r="I54" s="330"/>
      <c r="J54" s="330"/>
      <c r="K54" s="330"/>
      <c r="L54" s="330"/>
      <c r="M54" s="330"/>
      <c r="N54" s="330"/>
      <c r="O54" s="330"/>
      <c r="P54" s="330"/>
      <c r="Q54" s="330"/>
      <c r="R54" s="330"/>
      <c r="S54" s="330"/>
      <c r="T54" s="330"/>
      <c r="U54" s="330"/>
      <c r="V54" s="330"/>
      <c r="W54" s="330"/>
      <c r="X54" s="330"/>
      <c r="Y54" s="330"/>
      <c r="Z54" s="329"/>
      <c r="AA54" s="329"/>
    </row>
    <row r="55" spans="1:27" ht="15.75" customHeight="1">
      <c r="A55" s="329"/>
      <c r="B55" s="329"/>
      <c r="C55" s="329"/>
      <c r="D55" s="329"/>
      <c r="E55" s="329"/>
      <c r="F55" s="330"/>
      <c r="G55" s="330"/>
      <c r="H55" s="330"/>
      <c r="I55" s="330"/>
      <c r="J55" s="330"/>
      <c r="K55" s="330"/>
      <c r="L55" s="330"/>
      <c r="M55" s="330"/>
      <c r="N55" s="330"/>
      <c r="O55" s="330"/>
      <c r="P55" s="330"/>
      <c r="Q55" s="330"/>
      <c r="R55" s="330"/>
      <c r="S55" s="330"/>
      <c r="T55" s="330"/>
      <c r="U55" s="330"/>
      <c r="V55" s="330"/>
      <c r="W55" s="330"/>
      <c r="X55" s="330"/>
      <c r="Y55" s="330"/>
      <c r="Z55" s="329"/>
      <c r="AA55" s="329"/>
    </row>
    <row r="56" spans="1:27" ht="15.75" customHeight="1">
      <c r="A56" s="329"/>
      <c r="B56" s="329"/>
      <c r="C56" s="329"/>
      <c r="D56" s="329"/>
      <c r="E56" s="329"/>
      <c r="F56" s="330"/>
      <c r="G56" s="330"/>
      <c r="H56" s="330"/>
      <c r="I56" s="330"/>
      <c r="J56" s="330"/>
      <c r="K56" s="330"/>
      <c r="L56" s="330"/>
      <c r="M56" s="330"/>
      <c r="N56" s="330"/>
      <c r="O56" s="330"/>
      <c r="P56" s="330"/>
      <c r="Q56" s="330"/>
      <c r="R56" s="330"/>
      <c r="S56" s="330"/>
      <c r="T56" s="330"/>
      <c r="U56" s="330"/>
      <c r="V56" s="330"/>
      <c r="W56" s="330"/>
      <c r="X56" s="330"/>
      <c r="Y56" s="330"/>
      <c r="Z56" s="329"/>
      <c r="AA56" s="329"/>
    </row>
    <row r="57" spans="1:27" ht="15.75" customHeight="1">
      <c r="A57" s="329"/>
      <c r="B57" s="329"/>
      <c r="C57" s="329"/>
      <c r="D57" s="329"/>
      <c r="E57" s="329"/>
      <c r="F57" s="330"/>
      <c r="G57" s="330"/>
      <c r="H57" s="330"/>
      <c r="I57" s="330"/>
      <c r="J57" s="330"/>
      <c r="K57" s="330"/>
      <c r="L57" s="330"/>
      <c r="M57" s="330"/>
      <c r="N57" s="330"/>
      <c r="O57" s="330"/>
      <c r="P57" s="330"/>
      <c r="Q57" s="330"/>
      <c r="R57" s="330"/>
      <c r="S57" s="330"/>
      <c r="T57" s="330"/>
      <c r="U57" s="330"/>
      <c r="V57" s="330"/>
      <c r="W57" s="330"/>
      <c r="X57" s="330"/>
      <c r="Y57" s="330"/>
      <c r="Z57" s="329"/>
      <c r="AA57" s="329"/>
    </row>
    <row r="58" spans="1:27" ht="15.75" customHeight="1">
      <c r="A58" s="329"/>
      <c r="B58" s="329"/>
      <c r="C58" s="329"/>
      <c r="D58" s="329"/>
      <c r="E58" s="329"/>
      <c r="F58" s="330"/>
      <c r="G58" s="330"/>
      <c r="H58" s="330"/>
      <c r="I58" s="330"/>
      <c r="J58" s="330"/>
      <c r="K58" s="330"/>
      <c r="L58" s="330"/>
      <c r="M58" s="330"/>
      <c r="N58" s="330"/>
      <c r="O58" s="330"/>
      <c r="P58" s="330"/>
      <c r="Q58" s="330"/>
      <c r="R58" s="330"/>
      <c r="S58" s="330"/>
      <c r="T58" s="330"/>
      <c r="U58" s="330"/>
      <c r="V58" s="330"/>
      <c r="W58" s="330"/>
      <c r="X58" s="330"/>
      <c r="Y58" s="330"/>
      <c r="Z58" s="329"/>
      <c r="AA58" s="329"/>
    </row>
    <row r="59" spans="1:27" ht="15.75" customHeight="1">
      <c r="A59" s="329"/>
      <c r="B59" s="329"/>
      <c r="C59" s="329"/>
      <c r="D59" s="329"/>
      <c r="E59" s="329"/>
      <c r="F59" s="330"/>
      <c r="G59" s="330"/>
      <c r="H59" s="330"/>
      <c r="I59" s="330"/>
      <c r="J59" s="330"/>
      <c r="K59" s="330"/>
      <c r="L59" s="330"/>
      <c r="M59" s="330"/>
      <c r="N59" s="330"/>
      <c r="O59" s="330"/>
      <c r="P59" s="330"/>
      <c r="Q59" s="330"/>
      <c r="R59" s="330"/>
      <c r="S59" s="330"/>
      <c r="T59" s="330"/>
      <c r="U59" s="330"/>
      <c r="V59" s="330"/>
      <c r="W59" s="330"/>
      <c r="X59" s="330"/>
      <c r="Y59" s="330"/>
      <c r="Z59" s="329"/>
      <c r="AA59" s="329"/>
    </row>
    <row r="60" spans="1:27" ht="15.75" customHeight="1">
      <c r="A60" s="329"/>
      <c r="B60" s="329"/>
      <c r="C60" s="329"/>
      <c r="D60" s="329"/>
      <c r="E60" s="329"/>
      <c r="F60" s="330"/>
      <c r="G60" s="330"/>
      <c r="H60" s="330"/>
      <c r="I60" s="330"/>
      <c r="J60" s="330"/>
      <c r="K60" s="330"/>
      <c r="L60" s="330"/>
      <c r="M60" s="330"/>
      <c r="N60" s="330"/>
      <c r="O60" s="330"/>
      <c r="P60" s="330"/>
      <c r="Q60" s="330"/>
      <c r="R60" s="330"/>
      <c r="S60" s="330"/>
      <c r="T60" s="330"/>
      <c r="U60" s="330"/>
      <c r="V60" s="330"/>
      <c r="W60" s="330"/>
      <c r="X60" s="330"/>
      <c r="Y60" s="330"/>
      <c r="Z60" s="329"/>
      <c r="AA60" s="329"/>
    </row>
    <row r="61" spans="1:27" ht="15.75" customHeight="1">
      <c r="A61" s="329"/>
      <c r="B61" s="329"/>
      <c r="C61" s="329"/>
      <c r="D61" s="329"/>
      <c r="E61" s="329"/>
      <c r="F61" s="330"/>
      <c r="G61" s="330"/>
      <c r="H61" s="330"/>
      <c r="I61" s="330"/>
      <c r="J61" s="330"/>
      <c r="K61" s="330"/>
      <c r="L61" s="330"/>
      <c r="M61" s="330"/>
      <c r="N61" s="330"/>
      <c r="O61" s="330"/>
      <c r="P61" s="330"/>
      <c r="Q61" s="330"/>
      <c r="R61" s="330"/>
      <c r="S61" s="330"/>
      <c r="T61" s="330"/>
      <c r="U61" s="330"/>
      <c r="V61" s="330"/>
      <c r="W61" s="330"/>
      <c r="X61" s="330"/>
      <c r="Y61" s="330"/>
      <c r="Z61" s="329"/>
      <c r="AA61" s="329"/>
    </row>
    <row r="62" spans="1:27" ht="15.75" customHeight="1">
      <c r="A62" s="329"/>
      <c r="B62" s="329"/>
      <c r="C62" s="329"/>
      <c r="D62" s="329"/>
      <c r="E62" s="329"/>
      <c r="F62" s="330"/>
      <c r="G62" s="330"/>
      <c r="H62" s="330"/>
      <c r="I62" s="330"/>
      <c r="J62" s="330"/>
      <c r="K62" s="330"/>
      <c r="L62" s="330"/>
      <c r="M62" s="330"/>
      <c r="N62" s="330"/>
      <c r="O62" s="330"/>
      <c r="P62" s="330"/>
      <c r="Q62" s="330"/>
      <c r="R62" s="330"/>
      <c r="S62" s="330"/>
      <c r="T62" s="330"/>
      <c r="U62" s="330"/>
      <c r="V62" s="330"/>
      <c r="W62" s="330"/>
      <c r="X62" s="330"/>
      <c r="Y62" s="330"/>
      <c r="Z62" s="329"/>
      <c r="AA62" s="329"/>
    </row>
    <row r="63" spans="1:27" ht="15.75" customHeight="1">
      <c r="A63" s="329"/>
      <c r="B63" s="329"/>
      <c r="C63" s="329"/>
      <c r="D63" s="329"/>
      <c r="E63" s="329"/>
      <c r="F63" s="330"/>
      <c r="G63" s="330"/>
      <c r="H63" s="330"/>
      <c r="I63" s="330"/>
      <c r="J63" s="330"/>
      <c r="K63" s="330"/>
      <c r="L63" s="330"/>
      <c r="M63" s="330"/>
      <c r="N63" s="330"/>
      <c r="O63" s="330"/>
      <c r="P63" s="330"/>
      <c r="Q63" s="330"/>
      <c r="R63" s="330"/>
      <c r="S63" s="330"/>
      <c r="T63" s="330"/>
      <c r="U63" s="330"/>
      <c r="V63" s="330"/>
      <c r="W63" s="330"/>
      <c r="X63" s="330"/>
      <c r="Y63" s="330"/>
      <c r="Z63" s="329"/>
      <c r="AA63" s="329"/>
    </row>
    <row r="64" spans="1:27" ht="15.75" customHeight="1">
      <c r="A64" s="329"/>
      <c r="B64" s="329"/>
      <c r="C64" s="329"/>
      <c r="D64" s="329"/>
      <c r="E64" s="329"/>
      <c r="F64" s="330"/>
      <c r="G64" s="330"/>
      <c r="H64" s="330"/>
      <c r="I64" s="330"/>
      <c r="J64" s="330"/>
      <c r="K64" s="330"/>
      <c r="L64" s="330"/>
      <c r="M64" s="330"/>
      <c r="N64" s="330"/>
      <c r="O64" s="330"/>
      <c r="P64" s="330"/>
      <c r="Q64" s="330"/>
      <c r="R64" s="330"/>
      <c r="S64" s="330"/>
      <c r="T64" s="330"/>
      <c r="U64" s="330"/>
      <c r="V64" s="330"/>
      <c r="W64" s="330"/>
      <c r="X64" s="330"/>
      <c r="Y64" s="330"/>
      <c r="Z64" s="329"/>
      <c r="AA64" s="329"/>
    </row>
    <row r="65" spans="1:27" ht="15.75" customHeight="1">
      <c r="A65" s="329"/>
      <c r="B65" s="329"/>
      <c r="C65" s="329"/>
      <c r="D65" s="329"/>
      <c r="E65" s="329"/>
      <c r="F65" s="330"/>
      <c r="G65" s="330"/>
      <c r="H65" s="330"/>
      <c r="I65" s="330"/>
      <c r="J65" s="330"/>
      <c r="K65" s="330"/>
      <c r="L65" s="330"/>
      <c r="M65" s="330"/>
      <c r="N65" s="330"/>
      <c r="O65" s="330"/>
      <c r="P65" s="330"/>
      <c r="Q65" s="330"/>
      <c r="R65" s="330"/>
      <c r="S65" s="330"/>
      <c r="T65" s="330"/>
      <c r="U65" s="330"/>
      <c r="V65" s="330"/>
      <c r="W65" s="330"/>
      <c r="X65" s="330"/>
      <c r="Y65" s="330"/>
      <c r="Z65" s="329"/>
      <c r="AA65" s="329"/>
    </row>
    <row r="66" spans="1:27" ht="15.75" customHeight="1">
      <c r="A66" s="329"/>
      <c r="B66" s="329"/>
      <c r="C66" s="329"/>
      <c r="D66" s="329"/>
      <c r="E66" s="329"/>
      <c r="F66" s="330"/>
      <c r="G66" s="330"/>
      <c r="H66" s="330"/>
      <c r="I66" s="330"/>
      <c r="J66" s="330"/>
      <c r="K66" s="330"/>
      <c r="L66" s="330"/>
      <c r="M66" s="330"/>
      <c r="N66" s="330"/>
      <c r="O66" s="330"/>
      <c r="P66" s="330"/>
      <c r="Q66" s="330"/>
      <c r="R66" s="330"/>
      <c r="S66" s="330"/>
      <c r="T66" s="330"/>
      <c r="U66" s="330"/>
      <c r="V66" s="330"/>
      <c r="W66" s="330"/>
      <c r="X66" s="330"/>
      <c r="Y66" s="330"/>
      <c r="Z66" s="329"/>
      <c r="AA66" s="329"/>
    </row>
    <row r="67" spans="1:27" ht="15.75" customHeight="1">
      <c r="A67" s="329"/>
      <c r="B67" s="329"/>
      <c r="C67" s="329"/>
      <c r="D67" s="329"/>
      <c r="E67" s="329"/>
      <c r="F67" s="330"/>
      <c r="G67" s="330"/>
      <c r="H67" s="330"/>
      <c r="I67" s="330"/>
      <c r="J67" s="330"/>
      <c r="K67" s="330"/>
      <c r="L67" s="330"/>
      <c r="M67" s="330"/>
      <c r="N67" s="330"/>
      <c r="O67" s="330"/>
      <c r="P67" s="330"/>
      <c r="Q67" s="330"/>
      <c r="R67" s="330"/>
      <c r="S67" s="330"/>
      <c r="T67" s="330"/>
      <c r="U67" s="330"/>
      <c r="V67" s="330"/>
      <c r="W67" s="330"/>
      <c r="X67" s="330"/>
      <c r="Y67" s="330"/>
      <c r="Z67" s="329"/>
      <c r="AA67" s="329"/>
    </row>
    <row r="68" spans="1:27" ht="15.75" customHeight="1">
      <c r="A68" s="329"/>
      <c r="B68" s="329"/>
      <c r="C68" s="329"/>
      <c r="D68" s="329"/>
      <c r="E68" s="329"/>
      <c r="F68" s="330"/>
      <c r="G68" s="330"/>
      <c r="H68" s="330"/>
      <c r="I68" s="330"/>
      <c r="J68" s="330"/>
      <c r="K68" s="330"/>
      <c r="L68" s="330"/>
      <c r="M68" s="330"/>
      <c r="N68" s="330"/>
      <c r="O68" s="330"/>
      <c r="P68" s="330"/>
      <c r="Q68" s="330"/>
      <c r="R68" s="330"/>
      <c r="S68" s="330"/>
      <c r="T68" s="330"/>
      <c r="U68" s="330"/>
      <c r="V68" s="330"/>
      <c r="W68" s="330"/>
      <c r="X68" s="330"/>
      <c r="Y68" s="330"/>
      <c r="Z68" s="329"/>
      <c r="AA68" s="329"/>
    </row>
    <row r="69" spans="1:27" ht="15.75" customHeight="1">
      <c r="A69" s="329"/>
      <c r="B69" s="329"/>
      <c r="C69" s="329"/>
      <c r="D69" s="329"/>
      <c r="E69" s="329"/>
      <c r="F69" s="330"/>
      <c r="G69" s="330"/>
      <c r="H69" s="330"/>
      <c r="I69" s="330"/>
      <c r="J69" s="330"/>
      <c r="K69" s="330"/>
      <c r="L69" s="330"/>
      <c r="M69" s="330"/>
      <c r="N69" s="330"/>
      <c r="O69" s="330"/>
      <c r="P69" s="330"/>
      <c r="Q69" s="330"/>
      <c r="R69" s="330"/>
      <c r="S69" s="330"/>
      <c r="T69" s="330"/>
      <c r="U69" s="330"/>
      <c r="V69" s="330"/>
      <c r="W69" s="330"/>
      <c r="X69" s="330"/>
      <c r="Y69" s="330"/>
      <c r="Z69" s="329"/>
      <c r="AA69" s="329"/>
    </row>
    <row r="70" spans="1:27" ht="15.75" customHeight="1">
      <c r="A70" s="329"/>
      <c r="B70" s="329"/>
      <c r="C70" s="329"/>
      <c r="D70" s="329"/>
      <c r="E70" s="329"/>
      <c r="F70" s="330"/>
      <c r="G70" s="330"/>
      <c r="H70" s="330"/>
      <c r="I70" s="330"/>
      <c r="J70" s="330"/>
      <c r="K70" s="330"/>
      <c r="L70" s="330"/>
      <c r="M70" s="330"/>
      <c r="N70" s="330"/>
      <c r="O70" s="330"/>
      <c r="P70" s="330"/>
      <c r="Q70" s="330"/>
      <c r="R70" s="330"/>
      <c r="S70" s="330"/>
      <c r="T70" s="330"/>
      <c r="U70" s="330"/>
      <c r="V70" s="330"/>
      <c r="W70" s="330"/>
      <c r="X70" s="330"/>
      <c r="Y70" s="330"/>
      <c r="Z70" s="329"/>
      <c r="AA70" s="329"/>
    </row>
    <row r="71" spans="1:27" ht="15.75" customHeight="1">
      <c r="A71" s="329"/>
      <c r="B71" s="329"/>
      <c r="C71" s="329"/>
      <c r="D71" s="329"/>
      <c r="E71" s="329"/>
      <c r="F71" s="330"/>
      <c r="G71" s="330"/>
      <c r="H71" s="330"/>
      <c r="I71" s="330"/>
      <c r="J71" s="330"/>
      <c r="K71" s="330"/>
      <c r="L71" s="330"/>
      <c r="M71" s="330"/>
      <c r="N71" s="330"/>
      <c r="O71" s="330"/>
      <c r="P71" s="330"/>
      <c r="Q71" s="330"/>
      <c r="R71" s="330"/>
      <c r="S71" s="330"/>
      <c r="T71" s="330"/>
      <c r="U71" s="330"/>
      <c r="V71" s="330"/>
      <c r="W71" s="330"/>
      <c r="X71" s="330"/>
      <c r="Y71" s="330"/>
      <c r="Z71" s="329"/>
      <c r="AA71" s="329"/>
    </row>
    <row r="72" spans="1:27" ht="15.75" customHeight="1">
      <c r="A72" s="329"/>
      <c r="B72" s="329"/>
      <c r="C72" s="329"/>
      <c r="D72" s="329"/>
      <c r="E72" s="329"/>
      <c r="F72" s="330"/>
      <c r="G72" s="330"/>
      <c r="H72" s="330"/>
      <c r="I72" s="330"/>
      <c r="J72" s="330"/>
      <c r="K72" s="330"/>
      <c r="L72" s="330"/>
      <c r="M72" s="330"/>
      <c r="N72" s="330"/>
      <c r="O72" s="330"/>
      <c r="P72" s="330"/>
      <c r="Q72" s="330"/>
      <c r="R72" s="330"/>
      <c r="S72" s="330"/>
      <c r="T72" s="330"/>
      <c r="U72" s="330"/>
      <c r="V72" s="330"/>
      <c r="W72" s="330"/>
      <c r="X72" s="330"/>
      <c r="Y72" s="330"/>
      <c r="Z72" s="329"/>
      <c r="AA72" s="329"/>
    </row>
    <row r="73" spans="1:27" ht="15.75" customHeight="1">
      <c r="A73" s="329"/>
      <c r="B73" s="329"/>
      <c r="C73" s="329"/>
      <c r="D73" s="329"/>
      <c r="E73" s="329"/>
      <c r="F73" s="330"/>
      <c r="G73" s="330"/>
      <c r="H73" s="330"/>
      <c r="I73" s="330"/>
      <c r="J73" s="330"/>
      <c r="K73" s="330"/>
      <c r="L73" s="330"/>
      <c r="M73" s="330"/>
      <c r="N73" s="330"/>
      <c r="O73" s="330"/>
      <c r="P73" s="330"/>
      <c r="Q73" s="330"/>
      <c r="R73" s="330"/>
      <c r="S73" s="330"/>
      <c r="T73" s="330"/>
      <c r="U73" s="330"/>
      <c r="V73" s="330"/>
      <c r="W73" s="330"/>
      <c r="X73" s="330"/>
      <c r="Y73" s="330"/>
      <c r="Z73" s="329"/>
      <c r="AA73" s="329"/>
    </row>
    <row r="74" spans="1:27" ht="15.75" customHeight="1">
      <c r="A74" s="329"/>
      <c r="B74" s="329"/>
      <c r="C74" s="329"/>
      <c r="D74" s="329"/>
      <c r="E74" s="329"/>
      <c r="F74" s="330"/>
      <c r="G74" s="330"/>
      <c r="H74" s="330"/>
      <c r="I74" s="330"/>
      <c r="J74" s="330"/>
      <c r="K74" s="330"/>
      <c r="L74" s="330"/>
      <c r="M74" s="330"/>
      <c r="N74" s="330"/>
      <c r="O74" s="330"/>
      <c r="P74" s="330"/>
      <c r="Q74" s="330"/>
      <c r="R74" s="330"/>
      <c r="S74" s="330"/>
      <c r="T74" s="330"/>
      <c r="U74" s="330"/>
      <c r="V74" s="330"/>
      <c r="W74" s="330"/>
      <c r="X74" s="330"/>
      <c r="Y74" s="330"/>
      <c r="Z74" s="329"/>
      <c r="AA74" s="329"/>
    </row>
    <row r="75" spans="1:27" ht="15.75" customHeight="1">
      <c r="A75" s="329"/>
      <c r="B75" s="329"/>
      <c r="C75" s="329"/>
      <c r="D75" s="329"/>
      <c r="E75" s="329"/>
      <c r="F75" s="330"/>
      <c r="G75" s="330"/>
      <c r="H75" s="330"/>
      <c r="I75" s="330"/>
      <c r="J75" s="330"/>
      <c r="K75" s="330"/>
      <c r="L75" s="330"/>
      <c r="M75" s="330"/>
      <c r="N75" s="330"/>
      <c r="O75" s="330"/>
      <c r="P75" s="330"/>
      <c r="Q75" s="330"/>
      <c r="R75" s="330"/>
      <c r="S75" s="330"/>
      <c r="T75" s="330"/>
      <c r="U75" s="330"/>
      <c r="V75" s="330"/>
      <c r="W75" s="330"/>
      <c r="X75" s="330"/>
      <c r="Y75" s="330"/>
      <c r="Z75" s="329"/>
      <c r="AA75" s="329"/>
    </row>
    <row r="76" spans="1:27" ht="15.75" customHeight="1">
      <c r="A76" s="329"/>
      <c r="B76" s="329"/>
      <c r="C76" s="329"/>
      <c r="D76" s="329"/>
      <c r="E76" s="329"/>
      <c r="F76" s="330"/>
      <c r="G76" s="330"/>
      <c r="H76" s="330"/>
      <c r="I76" s="330"/>
      <c r="J76" s="330"/>
      <c r="K76" s="330"/>
      <c r="L76" s="330"/>
      <c r="M76" s="330"/>
      <c r="N76" s="330"/>
      <c r="O76" s="330"/>
      <c r="P76" s="330"/>
      <c r="Q76" s="330"/>
      <c r="R76" s="330"/>
      <c r="S76" s="330"/>
      <c r="T76" s="330"/>
      <c r="U76" s="330"/>
      <c r="V76" s="330"/>
      <c r="W76" s="330"/>
      <c r="X76" s="330"/>
      <c r="Y76" s="330"/>
      <c r="Z76" s="329"/>
      <c r="AA76" s="329"/>
    </row>
    <row r="77" spans="1:27" ht="15.75" customHeight="1">
      <c r="A77" s="329"/>
      <c r="B77" s="329"/>
      <c r="C77" s="329"/>
      <c r="D77" s="329"/>
      <c r="E77" s="329"/>
      <c r="F77" s="330"/>
      <c r="G77" s="330"/>
      <c r="H77" s="330"/>
      <c r="I77" s="330"/>
      <c r="J77" s="330"/>
      <c r="K77" s="330"/>
      <c r="L77" s="330"/>
      <c r="M77" s="330"/>
      <c r="N77" s="330"/>
      <c r="O77" s="330"/>
      <c r="P77" s="330"/>
      <c r="Q77" s="330"/>
      <c r="R77" s="330"/>
      <c r="S77" s="330"/>
      <c r="T77" s="330"/>
      <c r="U77" s="330"/>
      <c r="V77" s="330"/>
      <c r="W77" s="330"/>
      <c r="X77" s="330"/>
      <c r="Y77" s="330"/>
      <c r="Z77" s="329"/>
      <c r="AA77" s="329"/>
    </row>
    <row r="78" spans="1:27" ht="15.75" customHeight="1">
      <c r="A78" s="329"/>
      <c r="B78" s="329"/>
      <c r="C78" s="329"/>
      <c r="D78" s="329"/>
      <c r="E78" s="329"/>
      <c r="F78" s="330"/>
      <c r="G78" s="330"/>
      <c r="H78" s="330"/>
      <c r="I78" s="330"/>
      <c r="J78" s="330"/>
      <c r="K78" s="330"/>
      <c r="L78" s="330"/>
      <c r="M78" s="330"/>
      <c r="N78" s="330"/>
      <c r="O78" s="330"/>
      <c r="P78" s="330"/>
      <c r="Q78" s="330"/>
      <c r="R78" s="330"/>
      <c r="S78" s="330"/>
      <c r="T78" s="330"/>
      <c r="U78" s="330"/>
      <c r="V78" s="330"/>
      <c r="W78" s="330"/>
      <c r="X78" s="330"/>
      <c r="Y78" s="330"/>
      <c r="Z78" s="329"/>
      <c r="AA78" s="329"/>
    </row>
    <row r="79" spans="1:27" ht="15.75" customHeight="1">
      <c r="A79" s="329"/>
      <c r="B79" s="329"/>
      <c r="C79" s="329"/>
      <c r="D79" s="329"/>
      <c r="E79" s="329"/>
      <c r="F79" s="330"/>
      <c r="G79" s="330"/>
      <c r="H79" s="330"/>
      <c r="I79" s="330"/>
      <c r="J79" s="330"/>
      <c r="K79" s="330"/>
      <c r="L79" s="330"/>
      <c r="M79" s="330"/>
      <c r="N79" s="330"/>
      <c r="O79" s="330"/>
      <c r="P79" s="330"/>
      <c r="Q79" s="330"/>
      <c r="R79" s="330"/>
      <c r="S79" s="330"/>
      <c r="T79" s="330"/>
      <c r="U79" s="330"/>
      <c r="V79" s="330"/>
      <c r="W79" s="330"/>
      <c r="X79" s="330"/>
      <c r="Y79" s="330"/>
      <c r="Z79" s="329"/>
      <c r="AA79" s="329"/>
    </row>
    <row r="80" spans="1:27" ht="15.75" customHeight="1">
      <c r="A80" s="329"/>
      <c r="B80" s="329"/>
      <c r="C80" s="329"/>
      <c r="D80" s="329"/>
      <c r="E80" s="329"/>
      <c r="F80" s="330"/>
      <c r="G80" s="330"/>
      <c r="H80" s="330"/>
      <c r="I80" s="330"/>
      <c r="J80" s="330"/>
      <c r="K80" s="330"/>
      <c r="L80" s="330"/>
      <c r="M80" s="330"/>
      <c r="N80" s="330"/>
      <c r="O80" s="330"/>
      <c r="P80" s="330"/>
      <c r="Q80" s="330"/>
      <c r="R80" s="330"/>
      <c r="S80" s="330"/>
      <c r="T80" s="330"/>
      <c r="U80" s="330"/>
      <c r="V80" s="330"/>
      <c r="W80" s="330"/>
      <c r="X80" s="330"/>
      <c r="Y80" s="330"/>
      <c r="Z80" s="329"/>
      <c r="AA80" s="329"/>
    </row>
    <row r="81" spans="1:27" ht="15.75" customHeight="1">
      <c r="A81" s="329"/>
      <c r="B81" s="329"/>
      <c r="C81" s="329"/>
      <c r="D81" s="329"/>
      <c r="E81" s="329"/>
      <c r="F81" s="330"/>
      <c r="G81" s="330"/>
      <c r="H81" s="330"/>
      <c r="I81" s="330"/>
      <c r="J81" s="330"/>
      <c r="K81" s="330"/>
      <c r="L81" s="330"/>
      <c r="M81" s="330"/>
      <c r="N81" s="330"/>
      <c r="O81" s="330"/>
      <c r="P81" s="330"/>
      <c r="Q81" s="330"/>
      <c r="R81" s="330"/>
      <c r="S81" s="330"/>
      <c r="T81" s="330"/>
      <c r="U81" s="330"/>
      <c r="V81" s="330"/>
      <c r="W81" s="330"/>
      <c r="X81" s="330"/>
      <c r="Y81" s="330"/>
      <c r="Z81" s="329"/>
      <c r="AA81" s="329"/>
    </row>
    <row r="82" spans="1:27" ht="15.75" customHeight="1">
      <c r="A82" s="329"/>
      <c r="B82" s="329"/>
      <c r="C82" s="329"/>
      <c r="D82" s="329"/>
      <c r="E82" s="329"/>
      <c r="F82" s="330"/>
      <c r="G82" s="330"/>
      <c r="H82" s="330"/>
      <c r="I82" s="330"/>
      <c r="J82" s="330"/>
      <c r="K82" s="330"/>
      <c r="L82" s="330"/>
      <c r="M82" s="330"/>
      <c r="N82" s="330"/>
      <c r="O82" s="330"/>
      <c r="P82" s="330"/>
      <c r="Q82" s="330"/>
      <c r="R82" s="330"/>
      <c r="S82" s="330"/>
      <c r="T82" s="330"/>
      <c r="U82" s="330"/>
      <c r="V82" s="330"/>
      <c r="W82" s="330"/>
      <c r="X82" s="330"/>
      <c r="Y82" s="330"/>
      <c r="Z82" s="329"/>
      <c r="AA82" s="329"/>
    </row>
    <row r="83" spans="1:27" ht="15.75" customHeight="1">
      <c r="A83" s="329"/>
      <c r="B83" s="329"/>
      <c r="C83" s="329"/>
      <c r="D83" s="329"/>
      <c r="E83" s="329"/>
      <c r="F83" s="330"/>
      <c r="G83" s="330"/>
      <c r="H83" s="330"/>
      <c r="I83" s="330"/>
      <c r="J83" s="330"/>
      <c r="K83" s="330"/>
      <c r="L83" s="330"/>
      <c r="M83" s="330"/>
      <c r="N83" s="330"/>
      <c r="O83" s="330"/>
      <c r="P83" s="330"/>
      <c r="Q83" s="330"/>
      <c r="R83" s="330"/>
      <c r="S83" s="330"/>
      <c r="T83" s="330"/>
      <c r="U83" s="330"/>
      <c r="V83" s="330"/>
      <c r="W83" s="330"/>
      <c r="X83" s="330"/>
      <c r="Y83" s="330"/>
      <c r="Z83" s="329"/>
      <c r="AA83" s="329"/>
    </row>
    <row r="84" spans="1:27" ht="15.75" customHeight="1">
      <c r="A84" s="329"/>
      <c r="B84" s="329"/>
      <c r="C84" s="329"/>
      <c r="D84" s="329"/>
      <c r="E84" s="329"/>
      <c r="F84" s="330"/>
      <c r="G84" s="330"/>
      <c r="H84" s="330"/>
      <c r="I84" s="330"/>
      <c r="J84" s="330"/>
      <c r="K84" s="330"/>
      <c r="L84" s="330"/>
      <c r="M84" s="330"/>
      <c r="N84" s="330"/>
      <c r="O84" s="330"/>
      <c r="P84" s="330"/>
      <c r="Q84" s="330"/>
      <c r="R84" s="330"/>
      <c r="S84" s="330"/>
      <c r="T84" s="330"/>
      <c r="U84" s="330"/>
      <c r="V84" s="330"/>
      <c r="W84" s="330"/>
      <c r="X84" s="330"/>
      <c r="Y84" s="330"/>
      <c r="Z84" s="329"/>
      <c r="AA84" s="329"/>
    </row>
    <row r="85" spans="1:27" ht="15.75" customHeight="1">
      <c r="A85" s="329"/>
      <c r="B85" s="329"/>
      <c r="C85" s="329"/>
      <c r="D85" s="329"/>
      <c r="E85" s="329"/>
      <c r="F85" s="330"/>
      <c r="G85" s="330"/>
      <c r="H85" s="330"/>
      <c r="I85" s="330"/>
      <c r="J85" s="330"/>
      <c r="K85" s="330"/>
      <c r="L85" s="330"/>
      <c r="M85" s="330"/>
      <c r="N85" s="330"/>
      <c r="O85" s="330"/>
      <c r="P85" s="330"/>
      <c r="Q85" s="330"/>
      <c r="R85" s="330"/>
      <c r="S85" s="330"/>
      <c r="T85" s="330"/>
      <c r="U85" s="330"/>
      <c r="V85" s="330"/>
      <c r="W85" s="330"/>
      <c r="X85" s="330"/>
      <c r="Y85" s="330"/>
      <c r="Z85" s="329"/>
      <c r="AA85" s="329"/>
    </row>
    <row r="86" spans="1:27" ht="15.75" customHeight="1">
      <c r="A86" s="329"/>
      <c r="B86" s="329"/>
      <c r="C86" s="329"/>
      <c r="D86" s="329"/>
      <c r="E86" s="329"/>
      <c r="F86" s="330"/>
      <c r="G86" s="330"/>
      <c r="H86" s="330"/>
      <c r="I86" s="330"/>
      <c r="J86" s="330"/>
      <c r="K86" s="330"/>
      <c r="L86" s="330"/>
      <c r="M86" s="330"/>
      <c r="N86" s="330"/>
      <c r="O86" s="330"/>
      <c r="P86" s="330"/>
      <c r="Q86" s="330"/>
      <c r="R86" s="330"/>
      <c r="S86" s="330"/>
      <c r="T86" s="330"/>
      <c r="U86" s="330"/>
      <c r="V86" s="330"/>
      <c r="W86" s="330"/>
      <c r="X86" s="330"/>
      <c r="Y86" s="330"/>
      <c r="Z86" s="329"/>
      <c r="AA86" s="329"/>
    </row>
    <row r="87" spans="1:27" ht="15.75" customHeight="1">
      <c r="A87" s="329"/>
      <c r="B87" s="329"/>
      <c r="C87" s="329"/>
      <c r="D87" s="329"/>
      <c r="E87" s="329"/>
      <c r="F87" s="330"/>
      <c r="G87" s="330"/>
      <c r="H87" s="330"/>
      <c r="I87" s="330"/>
      <c r="J87" s="330"/>
      <c r="K87" s="330"/>
      <c r="L87" s="330"/>
      <c r="M87" s="330"/>
      <c r="N87" s="330"/>
      <c r="O87" s="330"/>
      <c r="P87" s="330"/>
      <c r="Q87" s="330"/>
      <c r="R87" s="330"/>
      <c r="S87" s="330"/>
      <c r="T87" s="330"/>
      <c r="U87" s="330"/>
      <c r="V87" s="330"/>
      <c r="W87" s="330"/>
      <c r="X87" s="330"/>
      <c r="Y87" s="330"/>
      <c r="Z87" s="329"/>
      <c r="AA87" s="329"/>
    </row>
    <row r="88" spans="1:27" ht="15.75" customHeight="1">
      <c r="A88" s="329"/>
      <c r="B88" s="329"/>
      <c r="C88" s="329"/>
      <c r="D88" s="329"/>
      <c r="E88" s="329"/>
      <c r="F88" s="330"/>
      <c r="G88" s="330"/>
      <c r="H88" s="330"/>
      <c r="I88" s="330"/>
      <c r="J88" s="330"/>
      <c r="K88" s="330"/>
      <c r="L88" s="330"/>
      <c r="M88" s="330"/>
      <c r="N88" s="330"/>
      <c r="O88" s="330"/>
      <c r="P88" s="330"/>
      <c r="Q88" s="330"/>
      <c r="R88" s="330"/>
      <c r="S88" s="330"/>
      <c r="T88" s="330"/>
      <c r="U88" s="330"/>
      <c r="V88" s="330"/>
      <c r="W88" s="330"/>
      <c r="X88" s="330"/>
      <c r="Y88" s="330"/>
      <c r="Z88" s="329"/>
      <c r="AA88" s="329"/>
    </row>
    <row r="89" spans="1:27" ht="15.75" customHeight="1">
      <c r="A89" s="329"/>
      <c r="B89" s="329"/>
      <c r="C89" s="329"/>
      <c r="D89" s="329"/>
      <c r="E89" s="329"/>
      <c r="F89" s="330"/>
      <c r="G89" s="330"/>
      <c r="H89" s="330"/>
      <c r="I89" s="330"/>
      <c r="J89" s="330"/>
      <c r="K89" s="330"/>
      <c r="L89" s="330"/>
      <c r="M89" s="330"/>
      <c r="N89" s="330"/>
      <c r="O89" s="330"/>
      <c r="P89" s="330"/>
      <c r="Q89" s="330"/>
      <c r="R89" s="330"/>
      <c r="S89" s="330"/>
      <c r="T89" s="330"/>
      <c r="U89" s="330"/>
      <c r="V89" s="330"/>
      <c r="W89" s="330"/>
      <c r="X89" s="330"/>
      <c r="Y89" s="330"/>
      <c r="Z89" s="329"/>
      <c r="AA89" s="329"/>
    </row>
    <row r="90" spans="1:27" ht="15.75" customHeight="1">
      <c r="A90" s="329"/>
      <c r="B90" s="329"/>
      <c r="C90" s="329"/>
      <c r="D90" s="329"/>
      <c r="E90" s="329"/>
      <c r="F90" s="330"/>
      <c r="G90" s="330"/>
      <c r="H90" s="330"/>
      <c r="I90" s="330"/>
      <c r="J90" s="330"/>
      <c r="K90" s="330"/>
      <c r="L90" s="330"/>
      <c r="M90" s="330"/>
      <c r="N90" s="330"/>
      <c r="O90" s="330"/>
      <c r="P90" s="330"/>
      <c r="Q90" s="330"/>
      <c r="R90" s="330"/>
      <c r="S90" s="330"/>
      <c r="T90" s="330"/>
      <c r="U90" s="330"/>
      <c r="V90" s="330"/>
      <c r="W90" s="330"/>
      <c r="X90" s="330"/>
      <c r="Y90" s="330"/>
      <c r="Z90" s="329"/>
      <c r="AA90" s="329"/>
    </row>
    <row r="91" spans="1:27" ht="15.75" customHeight="1">
      <c r="A91" s="329"/>
      <c r="B91" s="329"/>
      <c r="C91" s="329"/>
      <c r="D91" s="329"/>
      <c r="E91" s="329"/>
      <c r="F91" s="330"/>
      <c r="G91" s="330"/>
      <c r="H91" s="330"/>
      <c r="I91" s="330"/>
      <c r="J91" s="330"/>
      <c r="K91" s="330"/>
      <c r="L91" s="330"/>
      <c r="M91" s="330"/>
      <c r="N91" s="330"/>
      <c r="O91" s="330"/>
      <c r="P91" s="330"/>
      <c r="Q91" s="330"/>
      <c r="R91" s="330"/>
      <c r="S91" s="330"/>
      <c r="T91" s="330"/>
      <c r="U91" s="330"/>
      <c r="V91" s="330"/>
      <c r="W91" s="330"/>
      <c r="X91" s="330"/>
      <c r="Y91" s="330"/>
      <c r="Z91" s="329"/>
      <c r="AA91" s="329"/>
    </row>
    <row r="92" spans="1:27" ht="15.75" customHeight="1">
      <c r="A92" s="329"/>
      <c r="B92" s="329"/>
      <c r="C92" s="329"/>
      <c r="D92" s="329"/>
      <c r="E92" s="329"/>
      <c r="F92" s="330"/>
      <c r="G92" s="330"/>
      <c r="H92" s="330"/>
      <c r="I92" s="330"/>
      <c r="J92" s="330"/>
      <c r="K92" s="330"/>
      <c r="L92" s="330"/>
      <c r="M92" s="330"/>
      <c r="N92" s="330"/>
      <c r="O92" s="330"/>
      <c r="P92" s="330"/>
      <c r="Q92" s="330"/>
      <c r="R92" s="330"/>
      <c r="S92" s="330"/>
      <c r="T92" s="330"/>
      <c r="U92" s="330"/>
      <c r="V92" s="330"/>
      <c r="W92" s="330"/>
      <c r="X92" s="330"/>
      <c r="Y92" s="330"/>
      <c r="Z92" s="329"/>
      <c r="AA92" s="329"/>
    </row>
    <row r="93" spans="1:27" ht="15.75" customHeight="1">
      <c r="A93" s="329"/>
      <c r="B93" s="329"/>
      <c r="C93" s="329"/>
      <c r="D93" s="329"/>
      <c r="E93" s="329"/>
      <c r="F93" s="330"/>
      <c r="G93" s="330"/>
      <c r="H93" s="330"/>
      <c r="I93" s="330"/>
      <c r="J93" s="330"/>
      <c r="K93" s="330"/>
      <c r="L93" s="330"/>
      <c r="M93" s="330"/>
      <c r="N93" s="330"/>
      <c r="O93" s="330"/>
      <c r="P93" s="330"/>
      <c r="Q93" s="330"/>
      <c r="R93" s="330"/>
      <c r="S93" s="330"/>
      <c r="T93" s="330"/>
      <c r="U93" s="330"/>
      <c r="V93" s="330"/>
      <c r="W93" s="330"/>
      <c r="X93" s="330"/>
      <c r="Y93" s="330"/>
      <c r="Z93" s="329"/>
      <c r="AA93" s="329"/>
    </row>
    <row r="94" spans="1:27" ht="15.75" customHeight="1">
      <c r="A94" s="329"/>
      <c r="B94" s="329"/>
      <c r="C94" s="329"/>
      <c r="D94" s="329"/>
      <c r="E94" s="329"/>
      <c r="F94" s="330"/>
      <c r="G94" s="330"/>
      <c r="H94" s="330"/>
      <c r="I94" s="330"/>
      <c r="J94" s="330"/>
      <c r="K94" s="330"/>
      <c r="L94" s="330"/>
      <c r="M94" s="330"/>
      <c r="N94" s="330"/>
      <c r="O94" s="330"/>
      <c r="P94" s="330"/>
      <c r="Q94" s="330"/>
      <c r="R94" s="330"/>
      <c r="S94" s="330"/>
      <c r="T94" s="330"/>
      <c r="U94" s="330"/>
      <c r="V94" s="330"/>
      <c r="W94" s="330"/>
      <c r="X94" s="330"/>
      <c r="Y94" s="330"/>
      <c r="Z94" s="329"/>
      <c r="AA94" s="329"/>
    </row>
    <row r="95" spans="1:27" ht="15.75" customHeight="1">
      <c r="A95" s="329"/>
      <c r="B95" s="329"/>
      <c r="C95" s="329"/>
      <c r="D95" s="329"/>
      <c r="E95" s="329"/>
      <c r="F95" s="330"/>
      <c r="G95" s="330"/>
      <c r="H95" s="330"/>
      <c r="I95" s="330"/>
      <c r="J95" s="330"/>
      <c r="K95" s="330"/>
      <c r="L95" s="330"/>
      <c r="M95" s="330"/>
      <c r="N95" s="330"/>
      <c r="O95" s="330"/>
      <c r="P95" s="330"/>
      <c r="Q95" s="330"/>
      <c r="R95" s="330"/>
      <c r="S95" s="330"/>
      <c r="T95" s="330"/>
      <c r="U95" s="330"/>
      <c r="V95" s="330"/>
      <c r="W95" s="330"/>
      <c r="X95" s="330"/>
      <c r="Y95" s="330"/>
      <c r="Z95" s="329"/>
      <c r="AA95" s="329"/>
    </row>
    <row r="96" spans="1:27" ht="15.75" customHeight="1">
      <c r="A96" s="329"/>
      <c r="B96" s="329"/>
      <c r="C96" s="329"/>
      <c r="D96" s="329"/>
      <c r="E96" s="329"/>
      <c r="F96" s="330"/>
      <c r="G96" s="330"/>
      <c r="H96" s="330"/>
      <c r="I96" s="330"/>
      <c r="J96" s="330"/>
      <c r="K96" s="330"/>
      <c r="L96" s="330"/>
      <c r="M96" s="330"/>
      <c r="N96" s="330"/>
      <c r="O96" s="330"/>
      <c r="P96" s="330"/>
      <c r="Q96" s="330"/>
      <c r="R96" s="330"/>
      <c r="S96" s="330"/>
      <c r="T96" s="330"/>
      <c r="U96" s="330"/>
      <c r="V96" s="330"/>
      <c r="W96" s="330"/>
      <c r="X96" s="330"/>
      <c r="Y96" s="330"/>
      <c r="Z96" s="329"/>
      <c r="AA96" s="329"/>
    </row>
    <row r="97" spans="1:27" ht="15.75" customHeight="1">
      <c r="A97" s="329"/>
      <c r="B97" s="329"/>
      <c r="C97" s="329"/>
      <c r="D97" s="329"/>
      <c r="E97" s="329"/>
      <c r="F97" s="330"/>
      <c r="G97" s="330"/>
      <c r="H97" s="330"/>
      <c r="I97" s="330"/>
      <c r="J97" s="330"/>
      <c r="K97" s="330"/>
      <c r="L97" s="330"/>
      <c r="M97" s="330"/>
      <c r="N97" s="330"/>
      <c r="O97" s="330"/>
      <c r="P97" s="330"/>
      <c r="Q97" s="330"/>
      <c r="R97" s="330"/>
      <c r="S97" s="330"/>
      <c r="T97" s="330"/>
      <c r="U97" s="330"/>
      <c r="V97" s="330"/>
      <c r="W97" s="330"/>
      <c r="X97" s="330"/>
      <c r="Y97" s="330"/>
      <c r="Z97" s="329"/>
      <c r="AA97" s="329"/>
    </row>
    <row r="98" spans="1:27" ht="15.75" customHeight="1">
      <c r="A98" s="329"/>
      <c r="B98" s="329"/>
      <c r="C98" s="329"/>
      <c r="D98" s="329"/>
      <c r="E98" s="329"/>
      <c r="F98" s="330"/>
      <c r="G98" s="330"/>
      <c r="H98" s="330"/>
      <c r="I98" s="330"/>
      <c r="J98" s="330"/>
      <c r="K98" s="330"/>
      <c r="L98" s="330"/>
      <c r="M98" s="330"/>
      <c r="N98" s="330"/>
      <c r="O98" s="330"/>
      <c r="P98" s="330"/>
      <c r="Q98" s="330"/>
      <c r="R98" s="330"/>
      <c r="S98" s="330"/>
      <c r="T98" s="330"/>
      <c r="U98" s="330"/>
      <c r="V98" s="330"/>
      <c r="W98" s="330"/>
      <c r="X98" s="330"/>
      <c r="Y98" s="330"/>
      <c r="Z98" s="329"/>
      <c r="AA98" s="329"/>
    </row>
    <row r="99" spans="1:27" ht="15.75" customHeight="1">
      <c r="A99" s="329"/>
      <c r="B99" s="329"/>
      <c r="C99" s="329"/>
      <c r="D99" s="329"/>
      <c r="E99" s="329"/>
      <c r="F99" s="330"/>
      <c r="G99" s="330"/>
      <c r="H99" s="330"/>
      <c r="I99" s="330"/>
      <c r="J99" s="330"/>
      <c r="K99" s="330"/>
      <c r="L99" s="330"/>
      <c r="M99" s="330"/>
      <c r="N99" s="330"/>
      <c r="O99" s="330"/>
      <c r="P99" s="330"/>
      <c r="Q99" s="330"/>
      <c r="R99" s="330"/>
      <c r="S99" s="330"/>
      <c r="T99" s="330"/>
      <c r="U99" s="330"/>
      <c r="V99" s="330"/>
      <c r="W99" s="330"/>
      <c r="X99" s="330"/>
      <c r="Y99" s="330"/>
      <c r="Z99" s="329"/>
      <c r="AA99" s="329"/>
    </row>
    <row r="100" spans="1:27" ht="15.75" customHeight="1">
      <c r="A100" s="329"/>
      <c r="B100" s="329"/>
      <c r="C100" s="329"/>
      <c r="D100" s="329"/>
      <c r="E100" s="329"/>
      <c r="F100" s="330"/>
      <c r="G100" s="330"/>
      <c r="H100" s="330"/>
      <c r="I100" s="330"/>
      <c r="J100" s="330"/>
      <c r="K100" s="330"/>
      <c r="L100" s="330"/>
      <c r="M100" s="330"/>
      <c r="N100" s="330"/>
      <c r="O100" s="330"/>
      <c r="P100" s="330"/>
      <c r="Q100" s="330"/>
      <c r="R100" s="330"/>
      <c r="S100" s="330"/>
      <c r="T100" s="330"/>
      <c r="U100" s="330"/>
      <c r="V100" s="330"/>
      <c r="W100" s="330"/>
      <c r="X100" s="330"/>
      <c r="Y100" s="330"/>
      <c r="Z100" s="329"/>
      <c r="AA100" s="329"/>
    </row>
    <row r="101" spans="1:27" ht="15.75" customHeight="1">
      <c r="A101" s="329"/>
      <c r="B101" s="329"/>
      <c r="C101" s="329"/>
      <c r="D101" s="329"/>
      <c r="E101" s="329"/>
      <c r="F101" s="330"/>
      <c r="G101" s="330"/>
      <c r="H101" s="330"/>
      <c r="I101" s="330"/>
      <c r="J101" s="330"/>
      <c r="K101" s="330"/>
      <c r="L101" s="330"/>
      <c r="M101" s="330"/>
      <c r="N101" s="330"/>
      <c r="O101" s="330"/>
      <c r="P101" s="330"/>
      <c r="Q101" s="330"/>
      <c r="R101" s="330"/>
      <c r="S101" s="330"/>
      <c r="T101" s="330"/>
      <c r="U101" s="330"/>
      <c r="V101" s="330"/>
      <c r="W101" s="330"/>
      <c r="X101" s="330"/>
      <c r="Y101" s="330"/>
      <c r="Z101" s="329"/>
      <c r="AA101" s="329"/>
    </row>
    <row r="102" spans="1:27" ht="15.75" customHeight="1">
      <c r="A102" s="329"/>
      <c r="B102" s="329"/>
      <c r="C102" s="329"/>
      <c r="D102" s="329"/>
      <c r="E102" s="329"/>
      <c r="F102" s="330"/>
      <c r="G102" s="330"/>
      <c r="H102" s="330"/>
      <c r="I102" s="330"/>
      <c r="J102" s="330"/>
      <c r="K102" s="330"/>
      <c r="L102" s="330"/>
      <c r="M102" s="330"/>
      <c r="N102" s="330"/>
      <c r="O102" s="330"/>
      <c r="P102" s="330"/>
      <c r="Q102" s="330"/>
      <c r="R102" s="330"/>
      <c r="S102" s="330"/>
      <c r="T102" s="330"/>
      <c r="U102" s="330"/>
      <c r="V102" s="330"/>
      <c r="W102" s="330"/>
      <c r="X102" s="330"/>
      <c r="Y102" s="330"/>
      <c r="Z102" s="329"/>
      <c r="AA102" s="329"/>
    </row>
    <row r="103" spans="1:27" ht="15.75" customHeight="1">
      <c r="A103" s="329"/>
      <c r="B103" s="329"/>
      <c r="C103" s="329"/>
      <c r="D103" s="329"/>
      <c r="E103" s="329"/>
      <c r="F103" s="330"/>
      <c r="G103" s="330"/>
      <c r="H103" s="330"/>
      <c r="I103" s="330"/>
      <c r="J103" s="330"/>
      <c r="K103" s="330"/>
      <c r="L103" s="330"/>
      <c r="M103" s="330"/>
      <c r="N103" s="330"/>
      <c r="O103" s="330"/>
      <c r="P103" s="330"/>
      <c r="Q103" s="330"/>
      <c r="R103" s="330"/>
      <c r="S103" s="330"/>
      <c r="T103" s="330"/>
      <c r="U103" s="330"/>
      <c r="V103" s="330"/>
      <c r="W103" s="330"/>
      <c r="X103" s="330"/>
      <c r="Y103" s="330"/>
      <c r="Z103" s="329"/>
      <c r="AA103" s="329"/>
    </row>
    <row r="104" spans="1:27" ht="15.75" customHeight="1">
      <c r="A104" s="329"/>
      <c r="B104" s="329"/>
      <c r="C104" s="329"/>
      <c r="D104" s="329"/>
      <c r="E104" s="329"/>
      <c r="F104" s="330"/>
      <c r="G104" s="330"/>
      <c r="H104" s="330"/>
      <c r="I104" s="330"/>
      <c r="J104" s="330"/>
      <c r="K104" s="330"/>
      <c r="L104" s="330"/>
      <c r="M104" s="330"/>
      <c r="N104" s="330"/>
      <c r="O104" s="330"/>
      <c r="P104" s="330"/>
      <c r="Q104" s="330"/>
      <c r="R104" s="330"/>
      <c r="S104" s="330"/>
      <c r="T104" s="330"/>
      <c r="U104" s="330"/>
      <c r="V104" s="330"/>
      <c r="W104" s="330"/>
      <c r="X104" s="330"/>
      <c r="Y104" s="330"/>
      <c r="Z104" s="329"/>
      <c r="AA104" s="329"/>
    </row>
    <row r="105" spans="1:27" ht="15.75" customHeight="1">
      <c r="A105" s="329"/>
      <c r="B105" s="329"/>
      <c r="C105" s="329"/>
      <c r="D105" s="329"/>
      <c r="E105" s="329"/>
      <c r="F105" s="330"/>
      <c r="G105" s="330"/>
      <c r="H105" s="330"/>
      <c r="I105" s="330"/>
      <c r="J105" s="330"/>
      <c r="K105" s="330"/>
      <c r="L105" s="330"/>
      <c r="M105" s="330"/>
      <c r="N105" s="330"/>
      <c r="O105" s="330"/>
      <c r="P105" s="330"/>
      <c r="Q105" s="330"/>
      <c r="R105" s="330"/>
      <c r="S105" s="330"/>
      <c r="T105" s="330"/>
      <c r="U105" s="330"/>
      <c r="V105" s="330"/>
      <c r="W105" s="330"/>
      <c r="X105" s="330"/>
      <c r="Y105" s="330"/>
      <c r="Z105" s="329"/>
      <c r="AA105" s="329"/>
    </row>
    <row r="106" spans="1:27" ht="15.75" customHeight="1">
      <c r="A106" s="329"/>
      <c r="B106" s="329"/>
      <c r="C106" s="329"/>
      <c r="D106" s="329"/>
      <c r="E106" s="329"/>
      <c r="F106" s="330"/>
      <c r="G106" s="330"/>
      <c r="H106" s="330"/>
      <c r="I106" s="330"/>
      <c r="J106" s="330"/>
      <c r="K106" s="330"/>
      <c r="L106" s="330"/>
      <c r="M106" s="330"/>
      <c r="N106" s="330"/>
      <c r="O106" s="330"/>
      <c r="P106" s="330"/>
      <c r="Q106" s="330"/>
      <c r="R106" s="330"/>
      <c r="S106" s="330"/>
      <c r="T106" s="330"/>
      <c r="U106" s="330"/>
      <c r="V106" s="330"/>
      <c r="W106" s="330"/>
      <c r="X106" s="330"/>
      <c r="Y106" s="330"/>
      <c r="Z106" s="329"/>
      <c r="AA106" s="329"/>
    </row>
    <row r="107" spans="1:27" ht="15.75" customHeight="1">
      <c r="A107" s="329"/>
      <c r="B107" s="329"/>
      <c r="C107" s="329"/>
      <c r="D107" s="329"/>
      <c r="E107" s="329"/>
      <c r="F107" s="330"/>
      <c r="G107" s="330"/>
      <c r="H107" s="330"/>
      <c r="I107" s="330"/>
      <c r="J107" s="330"/>
      <c r="K107" s="330"/>
      <c r="L107" s="330"/>
      <c r="M107" s="330"/>
      <c r="N107" s="330"/>
      <c r="O107" s="330"/>
      <c r="P107" s="330"/>
      <c r="Q107" s="330"/>
      <c r="R107" s="330"/>
      <c r="S107" s="330"/>
      <c r="T107" s="330"/>
      <c r="U107" s="330"/>
      <c r="V107" s="330"/>
      <c r="W107" s="330"/>
      <c r="X107" s="330"/>
      <c r="Y107" s="330"/>
      <c r="Z107" s="329"/>
      <c r="AA107" s="329"/>
    </row>
    <row r="108" spans="1:27" ht="15.75" customHeight="1">
      <c r="A108" s="329"/>
      <c r="B108" s="329"/>
      <c r="C108" s="329"/>
      <c r="D108" s="329"/>
      <c r="E108" s="329"/>
      <c r="F108" s="330"/>
      <c r="G108" s="330"/>
      <c r="H108" s="330"/>
      <c r="I108" s="330"/>
      <c r="J108" s="330"/>
      <c r="K108" s="330"/>
      <c r="L108" s="330"/>
      <c r="M108" s="330"/>
      <c r="N108" s="330"/>
      <c r="O108" s="330"/>
      <c r="P108" s="330"/>
      <c r="Q108" s="330"/>
      <c r="R108" s="330"/>
      <c r="S108" s="330"/>
      <c r="T108" s="330"/>
      <c r="U108" s="330"/>
      <c r="V108" s="330"/>
      <c r="W108" s="330"/>
      <c r="X108" s="330"/>
      <c r="Y108" s="330"/>
      <c r="Z108" s="329"/>
      <c r="AA108" s="329"/>
    </row>
    <row r="109" spans="1:27" ht="15.75" customHeight="1">
      <c r="A109" s="329"/>
      <c r="B109" s="329"/>
      <c r="C109" s="329"/>
      <c r="D109" s="329"/>
      <c r="E109" s="329"/>
      <c r="F109" s="330"/>
      <c r="G109" s="330"/>
      <c r="H109" s="330"/>
      <c r="I109" s="330"/>
      <c r="J109" s="330"/>
      <c r="K109" s="330"/>
      <c r="L109" s="330"/>
      <c r="M109" s="330"/>
      <c r="N109" s="330"/>
      <c r="O109" s="330"/>
      <c r="P109" s="330"/>
      <c r="Q109" s="330"/>
      <c r="R109" s="330"/>
      <c r="S109" s="330"/>
      <c r="T109" s="330"/>
      <c r="U109" s="330"/>
      <c r="V109" s="330"/>
      <c r="W109" s="330"/>
      <c r="X109" s="330"/>
      <c r="Y109" s="330"/>
      <c r="Z109" s="329"/>
      <c r="AA109" s="329"/>
    </row>
    <row r="110" spans="1:27" ht="15.75" customHeight="1">
      <c r="A110" s="329"/>
      <c r="B110" s="329"/>
      <c r="C110" s="329"/>
      <c r="D110" s="329"/>
      <c r="E110" s="329"/>
      <c r="F110" s="330"/>
      <c r="G110" s="330"/>
      <c r="H110" s="330"/>
      <c r="I110" s="330"/>
      <c r="J110" s="330"/>
      <c r="K110" s="330"/>
      <c r="L110" s="330"/>
      <c r="M110" s="330"/>
      <c r="N110" s="330"/>
      <c r="O110" s="330"/>
      <c r="P110" s="330"/>
      <c r="Q110" s="330"/>
      <c r="R110" s="330"/>
      <c r="S110" s="330"/>
      <c r="T110" s="330"/>
      <c r="U110" s="330"/>
      <c r="V110" s="330"/>
      <c r="W110" s="330"/>
      <c r="X110" s="330"/>
      <c r="Y110" s="330"/>
      <c r="Z110" s="329"/>
      <c r="AA110" s="329"/>
    </row>
    <row r="111" spans="1:27" ht="15.75" customHeight="1">
      <c r="A111" s="329"/>
      <c r="B111" s="329"/>
      <c r="C111" s="329"/>
      <c r="D111" s="329"/>
      <c r="E111" s="329"/>
      <c r="F111" s="330"/>
      <c r="G111" s="330"/>
      <c r="H111" s="330"/>
      <c r="I111" s="330"/>
      <c r="J111" s="330"/>
      <c r="K111" s="330"/>
      <c r="L111" s="330"/>
      <c r="M111" s="330"/>
      <c r="N111" s="330"/>
      <c r="O111" s="330"/>
      <c r="P111" s="330"/>
      <c r="Q111" s="330"/>
      <c r="R111" s="330"/>
      <c r="S111" s="330"/>
      <c r="T111" s="330"/>
      <c r="U111" s="330"/>
      <c r="V111" s="330"/>
      <c r="W111" s="330"/>
      <c r="X111" s="330"/>
      <c r="Y111" s="330"/>
      <c r="Z111" s="329"/>
      <c r="AA111" s="329"/>
    </row>
    <row r="112" spans="1:27" ht="15.75" customHeight="1">
      <c r="A112" s="329"/>
      <c r="B112" s="329"/>
      <c r="C112" s="329"/>
      <c r="D112" s="329"/>
      <c r="E112" s="329"/>
      <c r="F112" s="330"/>
      <c r="G112" s="330"/>
      <c r="H112" s="330"/>
      <c r="I112" s="330"/>
      <c r="J112" s="330"/>
      <c r="K112" s="330"/>
      <c r="L112" s="330"/>
      <c r="M112" s="330"/>
      <c r="N112" s="330"/>
      <c r="O112" s="330"/>
      <c r="P112" s="330"/>
      <c r="Q112" s="330"/>
      <c r="R112" s="330"/>
      <c r="S112" s="330"/>
      <c r="T112" s="330"/>
      <c r="U112" s="330"/>
      <c r="V112" s="330"/>
      <c r="W112" s="330"/>
      <c r="X112" s="330"/>
      <c r="Y112" s="330"/>
      <c r="Z112" s="329"/>
      <c r="AA112" s="329"/>
    </row>
    <row r="113" spans="1:27" ht="15.75" customHeight="1">
      <c r="A113" s="329"/>
      <c r="B113" s="329"/>
      <c r="C113" s="329"/>
      <c r="D113" s="329"/>
      <c r="E113" s="329"/>
      <c r="F113" s="330"/>
      <c r="G113" s="330"/>
      <c r="H113" s="330"/>
      <c r="I113" s="330"/>
      <c r="J113" s="330"/>
      <c r="K113" s="330"/>
      <c r="L113" s="330"/>
      <c r="M113" s="330"/>
      <c r="N113" s="330"/>
      <c r="O113" s="330"/>
      <c r="P113" s="330"/>
      <c r="Q113" s="330"/>
      <c r="R113" s="330"/>
      <c r="S113" s="330"/>
      <c r="T113" s="330"/>
      <c r="U113" s="330"/>
      <c r="V113" s="330"/>
      <c r="W113" s="330"/>
      <c r="X113" s="330"/>
      <c r="Y113" s="330"/>
      <c r="Z113" s="329"/>
      <c r="AA113" s="329"/>
    </row>
    <row r="114" spans="1:27" ht="15.75" customHeight="1">
      <c r="A114" s="329"/>
      <c r="B114" s="329"/>
      <c r="C114" s="329"/>
      <c r="D114" s="329"/>
      <c r="E114" s="329"/>
      <c r="F114" s="330"/>
      <c r="G114" s="330"/>
      <c r="H114" s="330"/>
      <c r="I114" s="330"/>
      <c r="J114" s="330"/>
      <c r="K114" s="330"/>
      <c r="L114" s="330"/>
      <c r="M114" s="330"/>
      <c r="N114" s="330"/>
      <c r="O114" s="330"/>
      <c r="P114" s="330"/>
      <c r="Q114" s="330"/>
      <c r="R114" s="330"/>
      <c r="S114" s="330"/>
      <c r="T114" s="330"/>
      <c r="U114" s="330"/>
      <c r="V114" s="330"/>
      <c r="W114" s="330"/>
      <c r="X114" s="330"/>
      <c r="Y114" s="330"/>
      <c r="Z114" s="329"/>
      <c r="AA114" s="329"/>
    </row>
    <row r="115" spans="1:27" ht="15.75" customHeight="1">
      <c r="A115" s="329"/>
      <c r="B115" s="329"/>
      <c r="C115" s="329"/>
      <c r="D115" s="329"/>
      <c r="E115" s="329"/>
      <c r="F115" s="330"/>
      <c r="G115" s="330"/>
      <c r="H115" s="330"/>
      <c r="I115" s="330"/>
      <c r="J115" s="330"/>
      <c r="K115" s="330"/>
      <c r="L115" s="330"/>
      <c r="M115" s="330"/>
      <c r="N115" s="330"/>
      <c r="O115" s="330"/>
      <c r="P115" s="330"/>
      <c r="Q115" s="330"/>
      <c r="R115" s="330"/>
      <c r="S115" s="330"/>
      <c r="T115" s="330"/>
      <c r="U115" s="330"/>
      <c r="V115" s="330"/>
      <c r="W115" s="330"/>
      <c r="X115" s="330"/>
      <c r="Y115" s="330"/>
      <c r="Z115" s="329"/>
      <c r="AA115" s="329"/>
    </row>
    <row r="116" spans="1:27" ht="15.75" customHeight="1">
      <c r="A116" s="329"/>
      <c r="B116" s="329"/>
      <c r="C116" s="329"/>
      <c r="D116" s="329"/>
      <c r="E116" s="329"/>
      <c r="F116" s="330"/>
      <c r="G116" s="330"/>
      <c r="H116" s="330"/>
      <c r="I116" s="330"/>
      <c r="J116" s="330"/>
      <c r="K116" s="330"/>
      <c r="L116" s="330"/>
      <c r="M116" s="330"/>
      <c r="N116" s="330"/>
      <c r="O116" s="330"/>
      <c r="P116" s="330"/>
      <c r="Q116" s="330"/>
      <c r="R116" s="330"/>
      <c r="S116" s="330"/>
      <c r="T116" s="330"/>
      <c r="U116" s="330"/>
      <c r="V116" s="330"/>
      <c r="W116" s="330"/>
      <c r="X116" s="330"/>
      <c r="Y116" s="330"/>
      <c r="Z116" s="329"/>
      <c r="AA116" s="329"/>
    </row>
    <row r="117" spans="1:27" ht="15.75" customHeight="1">
      <c r="A117" s="329"/>
      <c r="B117" s="329"/>
      <c r="C117" s="329"/>
      <c r="D117" s="329"/>
      <c r="E117" s="329"/>
      <c r="F117" s="330"/>
      <c r="G117" s="330"/>
      <c r="H117" s="330"/>
      <c r="I117" s="330"/>
      <c r="J117" s="330"/>
      <c r="K117" s="330"/>
      <c r="L117" s="330"/>
      <c r="M117" s="330"/>
      <c r="N117" s="330"/>
      <c r="O117" s="330"/>
      <c r="P117" s="330"/>
      <c r="Q117" s="330"/>
      <c r="R117" s="330"/>
      <c r="S117" s="330"/>
      <c r="T117" s="330"/>
      <c r="U117" s="330"/>
      <c r="V117" s="330"/>
      <c r="W117" s="330"/>
      <c r="X117" s="330"/>
      <c r="Y117" s="330"/>
      <c r="Z117" s="329"/>
      <c r="AA117" s="329"/>
    </row>
    <row r="118" spans="1:27" ht="15.75" customHeight="1">
      <c r="A118" s="329"/>
      <c r="B118" s="329"/>
      <c r="C118" s="329"/>
      <c r="D118" s="329"/>
      <c r="E118" s="329"/>
      <c r="F118" s="330"/>
      <c r="G118" s="330"/>
      <c r="H118" s="330"/>
      <c r="I118" s="330"/>
      <c r="J118" s="330"/>
      <c r="K118" s="330"/>
      <c r="L118" s="330"/>
      <c r="M118" s="330"/>
      <c r="N118" s="330"/>
      <c r="O118" s="330"/>
      <c r="P118" s="330"/>
      <c r="Q118" s="330"/>
      <c r="R118" s="330"/>
      <c r="S118" s="330"/>
      <c r="T118" s="330"/>
      <c r="U118" s="330"/>
      <c r="V118" s="330"/>
      <c r="W118" s="330"/>
      <c r="X118" s="330"/>
      <c r="Y118" s="330"/>
      <c r="Z118" s="329"/>
      <c r="AA118" s="329"/>
    </row>
    <row r="119" spans="1:27" ht="15.75" customHeight="1">
      <c r="A119" s="329"/>
      <c r="B119" s="329"/>
      <c r="C119" s="329"/>
      <c r="D119" s="329"/>
      <c r="E119" s="329"/>
      <c r="F119" s="330"/>
      <c r="G119" s="330"/>
      <c r="H119" s="330"/>
      <c r="I119" s="330"/>
      <c r="J119" s="330"/>
      <c r="K119" s="330"/>
      <c r="L119" s="330"/>
      <c r="M119" s="330"/>
      <c r="N119" s="330"/>
      <c r="O119" s="330"/>
      <c r="P119" s="330"/>
      <c r="Q119" s="330"/>
      <c r="R119" s="330"/>
      <c r="S119" s="330"/>
      <c r="T119" s="330"/>
      <c r="U119" s="330"/>
      <c r="V119" s="330"/>
      <c r="W119" s="330"/>
      <c r="X119" s="330"/>
      <c r="Y119" s="330"/>
      <c r="Z119" s="329"/>
      <c r="AA119" s="329"/>
    </row>
    <row r="120" spans="1:27" ht="15.75" customHeight="1">
      <c r="A120" s="329"/>
      <c r="B120" s="329"/>
      <c r="C120" s="329"/>
      <c r="D120" s="329"/>
      <c r="E120" s="329"/>
      <c r="F120" s="330"/>
      <c r="G120" s="330"/>
      <c r="H120" s="330"/>
      <c r="I120" s="330"/>
      <c r="J120" s="330"/>
      <c r="K120" s="330"/>
      <c r="L120" s="330"/>
      <c r="M120" s="330"/>
      <c r="N120" s="330"/>
      <c r="O120" s="330"/>
      <c r="P120" s="330"/>
      <c r="Q120" s="330"/>
      <c r="R120" s="330"/>
      <c r="S120" s="330"/>
      <c r="T120" s="330"/>
      <c r="U120" s="330"/>
      <c r="V120" s="330"/>
      <c r="W120" s="330"/>
      <c r="X120" s="330"/>
      <c r="Y120" s="330"/>
      <c r="Z120" s="329"/>
      <c r="AA120" s="329"/>
    </row>
    <row r="121" spans="1:27" ht="15.75" customHeight="1">
      <c r="A121" s="329"/>
      <c r="B121" s="329"/>
      <c r="C121" s="329"/>
      <c r="D121" s="329"/>
      <c r="E121" s="329"/>
      <c r="F121" s="330"/>
      <c r="G121" s="330"/>
      <c r="H121" s="330"/>
      <c r="I121" s="330"/>
      <c r="J121" s="330"/>
      <c r="K121" s="330"/>
      <c r="L121" s="330"/>
      <c r="M121" s="330"/>
      <c r="N121" s="330"/>
      <c r="O121" s="330"/>
      <c r="P121" s="330"/>
      <c r="Q121" s="330"/>
      <c r="R121" s="330"/>
      <c r="S121" s="330"/>
      <c r="T121" s="330"/>
      <c r="U121" s="330"/>
      <c r="V121" s="330"/>
      <c r="W121" s="330"/>
      <c r="X121" s="330"/>
      <c r="Y121" s="330"/>
      <c r="Z121" s="329"/>
      <c r="AA121" s="329"/>
    </row>
    <row r="122" spans="1:27" ht="15.75" customHeight="1">
      <c r="A122" s="329"/>
      <c r="B122" s="329"/>
      <c r="C122" s="329"/>
      <c r="D122" s="329"/>
      <c r="E122" s="329"/>
      <c r="F122" s="330"/>
      <c r="G122" s="330"/>
      <c r="H122" s="330"/>
      <c r="I122" s="330"/>
      <c r="J122" s="330"/>
      <c r="K122" s="330"/>
      <c r="L122" s="330"/>
      <c r="M122" s="330"/>
      <c r="N122" s="330"/>
      <c r="O122" s="330"/>
      <c r="P122" s="330"/>
      <c r="Q122" s="330"/>
      <c r="R122" s="330"/>
      <c r="S122" s="330"/>
      <c r="T122" s="330"/>
      <c r="U122" s="330"/>
      <c r="V122" s="330"/>
      <c r="W122" s="330"/>
      <c r="X122" s="330"/>
      <c r="Y122" s="330"/>
      <c r="Z122" s="329"/>
      <c r="AA122" s="329"/>
    </row>
    <row r="123" spans="1:27" ht="15.75" customHeight="1">
      <c r="A123" s="329"/>
      <c r="B123" s="329"/>
      <c r="C123" s="329"/>
      <c r="D123" s="329"/>
      <c r="E123" s="329"/>
      <c r="F123" s="330"/>
      <c r="G123" s="330"/>
      <c r="H123" s="330"/>
      <c r="I123" s="330"/>
      <c r="J123" s="330"/>
      <c r="K123" s="330"/>
      <c r="L123" s="330"/>
      <c r="M123" s="330"/>
      <c r="N123" s="330"/>
      <c r="O123" s="330"/>
      <c r="P123" s="330"/>
      <c r="Q123" s="330"/>
      <c r="R123" s="330"/>
      <c r="S123" s="330"/>
      <c r="T123" s="330"/>
      <c r="U123" s="330"/>
      <c r="V123" s="330"/>
      <c r="W123" s="330"/>
      <c r="X123" s="330"/>
      <c r="Y123" s="330"/>
      <c r="Z123" s="329"/>
      <c r="AA123" s="329"/>
    </row>
    <row r="124" spans="1:27" ht="15.75" customHeight="1">
      <c r="A124" s="329"/>
      <c r="B124" s="329"/>
      <c r="C124" s="329"/>
      <c r="D124" s="329"/>
      <c r="E124" s="329"/>
      <c r="F124" s="330"/>
      <c r="G124" s="330"/>
      <c r="H124" s="330"/>
      <c r="I124" s="330"/>
      <c r="J124" s="330"/>
      <c r="K124" s="330"/>
      <c r="L124" s="330"/>
      <c r="M124" s="330"/>
      <c r="N124" s="330"/>
      <c r="O124" s="330"/>
      <c r="P124" s="330"/>
      <c r="Q124" s="330"/>
      <c r="R124" s="330"/>
      <c r="S124" s="330"/>
      <c r="T124" s="330"/>
      <c r="U124" s="330"/>
      <c r="V124" s="330"/>
      <c r="W124" s="330"/>
      <c r="X124" s="330"/>
      <c r="Y124" s="330"/>
      <c r="Z124" s="329"/>
      <c r="AA124" s="329"/>
    </row>
    <row r="125" spans="1:27" ht="15.75" customHeight="1">
      <c r="A125" s="329"/>
      <c r="B125" s="329"/>
      <c r="C125" s="329"/>
      <c r="D125" s="329"/>
      <c r="E125" s="329"/>
      <c r="F125" s="330"/>
      <c r="G125" s="330"/>
      <c r="H125" s="330"/>
      <c r="I125" s="330"/>
      <c r="J125" s="330"/>
      <c r="K125" s="330"/>
      <c r="L125" s="330"/>
      <c r="M125" s="330"/>
      <c r="N125" s="330"/>
      <c r="O125" s="330"/>
      <c r="P125" s="330"/>
      <c r="Q125" s="330"/>
      <c r="R125" s="330"/>
      <c r="S125" s="330"/>
      <c r="T125" s="330"/>
      <c r="U125" s="330"/>
      <c r="V125" s="330"/>
      <c r="W125" s="330"/>
      <c r="X125" s="330"/>
      <c r="Y125" s="330"/>
      <c r="Z125" s="329"/>
      <c r="AA125" s="329"/>
    </row>
    <row r="126" spans="1:27" ht="15.75" customHeight="1">
      <c r="A126" s="329"/>
      <c r="B126" s="329"/>
      <c r="C126" s="329"/>
      <c r="D126" s="329"/>
      <c r="E126" s="329"/>
      <c r="F126" s="330"/>
      <c r="G126" s="330"/>
      <c r="H126" s="330"/>
      <c r="I126" s="330"/>
      <c r="J126" s="330"/>
      <c r="K126" s="330"/>
      <c r="L126" s="330"/>
      <c r="M126" s="330"/>
      <c r="N126" s="330"/>
      <c r="O126" s="330"/>
      <c r="P126" s="330"/>
      <c r="Q126" s="330"/>
      <c r="R126" s="330"/>
      <c r="S126" s="330"/>
      <c r="T126" s="330"/>
      <c r="U126" s="330"/>
      <c r="V126" s="330"/>
      <c r="W126" s="330"/>
      <c r="X126" s="330"/>
      <c r="Y126" s="330"/>
      <c r="Z126" s="329"/>
      <c r="AA126" s="329"/>
    </row>
    <row r="127" spans="1:27" ht="15.75" customHeight="1">
      <c r="A127" s="329"/>
      <c r="B127" s="329"/>
      <c r="C127" s="329"/>
      <c r="D127" s="329"/>
      <c r="E127" s="329"/>
      <c r="F127" s="330"/>
      <c r="G127" s="330"/>
      <c r="H127" s="330"/>
      <c r="I127" s="330"/>
      <c r="J127" s="330"/>
      <c r="K127" s="330"/>
      <c r="L127" s="330"/>
      <c r="M127" s="330"/>
      <c r="N127" s="330"/>
      <c r="O127" s="330"/>
      <c r="P127" s="330"/>
      <c r="Q127" s="330"/>
      <c r="R127" s="330"/>
      <c r="S127" s="330"/>
      <c r="T127" s="330"/>
      <c r="U127" s="330"/>
      <c r="V127" s="330"/>
      <c r="W127" s="330"/>
      <c r="X127" s="330"/>
      <c r="Y127" s="330"/>
      <c r="Z127" s="329"/>
      <c r="AA127" s="329"/>
    </row>
    <row r="128" spans="1:27" ht="15.75" customHeight="1">
      <c r="A128" s="329"/>
      <c r="B128" s="329"/>
      <c r="C128" s="329"/>
      <c r="D128" s="329"/>
      <c r="E128" s="329"/>
      <c r="F128" s="330"/>
      <c r="G128" s="330"/>
      <c r="H128" s="330"/>
      <c r="I128" s="330"/>
      <c r="J128" s="330"/>
      <c r="K128" s="330"/>
      <c r="L128" s="330"/>
      <c r="M128" s="330"/>
      <c r="N128" s="330"/>
      <c r="O128" s="330"/>
      <c r="P128" s="330"/>
      <c r="Q128" s="330"/>
      <c r="R128" s="330"/>
      <c r="S128" s="330"/>
      <c r="T128" s="330"/>
      <c r="U128" s="330"/>
      <c r="V128" s="330"/>
      <c r="W128" s="330"/>
      <c r="X128" s="330"/>
      <c r="Y128" s="330"/>
      <c r="Z128" s="329"/>
      <c r="AA128" s="329"/>
    </row>
    <row r="129" spans="1:27" ht="15.75" customHeight="1">
      <c r="A129" s="329"/>
      <c r="B129" s="329"/>
      <c r="C129" s="329"/>
      <c r="D129" s="329"/>
      <c r="E129" s="329"/>
      <c r="F129" s="330"/>
      <c r="G129" s="330"/>
      <c r="H129" s="330"/>
      <c r="I129" s="330"/>
      <c r="J129" s="330"/>
      <c r="K129" s="330"/>
      <c r="L129" s="330"/>
      <c r="M129" s="330"/>
      <c r="N129" s="330"/>
      <c r="O129" s="330"/>
      <c r="P129" s="330"/>
      <c r="Q129" s="330"/>
      <c r="R129" s="330"/>
      <c r="S129" s="330"/>
      <c r="T129" s="330"/>
      <c r="U129" s="330"/>
      <c r="V129" s="330"/>
      <c r="W129" s="330"/>
      <c r="X129" s="330"/>
      <c r="Y129" s="330"/>
      <c r="Z129" s="329"/>
      <c r="AA129" s="329"/>
    </row>
    <row r="130" spans="1:27" ht="15.75" customHeight="1">
      <c r="A130" s="329"/>
      <c r="B130" s="329"/>
      <c r="C130" s="329"/>
      <c r="D130" s="329"/>
      <c r="E130" s="329"/>
      <c r="F130" s="330"/>
      <c r="G130" s="330"/>
      <c r="H130" s="330"/>
      <c r="I130" s="330"/>
      <c r="J130" s="330"/>
      <c r="K130" s="330"/>
      <c r="L130" s="330"/>
      <c r="M130" s="330"/>
      <c r="N130" s="330"/>
      <c r="O130" s="330"/>
      <c r="P130" s="330"/>
      <c r="Q130" s="330"/>
      <c r="R130" s="330"/>
      <c r="S130" s="330"/>
      <c r="T130" s="330"/>
      <c r="U130" s="330"/>
      <c r="V130" s="330"/>
      <c r="W130" s="330"/>
      <c r="X130" s="330"/>
      <c r="Y130" s="330"/>
      <c r="Z130" s="329"/>
      <c r="AA130" s="329"/>
    </row>
    <row r="131" spans="1:27" ht="15.75" customHeight="1">
      <c r="A131" s="329"/>
      <c r="B131" s="329"/>
      <c r="C131" s="329"/>
      <c r="D131" s="329"/>
      <c r="E131" s="329"/>
      <c r="F131" s="330"/>
      <c r="G131" s="330"/>
      <c r="H131" s="330"/>
      <c r="I131" s="330"/>
      <c r="J131" s="330"/>
      <c r="K131" s="330"/>
      <c r="L131" s="330"/>
      <c r="M131" s="330"/>
      <c r="N131" s="330"/>
      <c r="O131" s="330"/>
      <c r="P131" s="330"/>
      <c r="Q131" s="330"/>
      <c r="R131" s="330"/>
      <c r="S131" s="330"/>
      <c r="T131" s="330"/>
      <c r="U131" s="330"/>
      <c r="V131" s="330"/>
      <c r="W131" s="330"/>
      <c r="X131" s="330"/>
      <c r="Y131" s="330"/>
      <c r="Z131" s="329"/>
      <c r="AA131" s="329"/>
    </row>
    <row r="132" spans="1:27" ht="15.75" customHeight="1">
      <c r="A132" s="329"/>
      <c r="B132" s="329"/>
      <c r="C132" s="329"/>
      <c r="D132" s="329"/>
      <c r="E132" s="329"/>
      <c r="F132" s="330"/>
      <c r="G132" s="330"/>
      <c r="H132" s="330"/>
      <c r="I132" s="330"/>
      <c r="J132" s="330"/>
      <c r="K132" s="330"/>
      <c r="L132" s="330"/>
      <c r="M132" s="330"/>
      <c r="N132" s="330"/>
      <c r="O132" s="330"/>
      <c r="P132" s="330"/>
      <c r="Q132" s="330"/>
      <c r="R132" s="330"/>
      <c r="S132" s="330"/>
      <c r="T132" s="330"/>
      <c r="U132" s="330"/>
      <c r="V132" s="330"/>
      <c r="W132" s="330"/>
      <c r="X132" s="330"/>
      <c r="Y132" s="330"/>
      <c r="Z132" s="329"/>
      <c r="AA132" s="329"/>
    </row>
    <row r="133" spans="1:27" ht="15.75" customHeight="1">
      <c r="A133" s="329"/>
      <c r="B133" s="329"/>
      <c r="C133" s="329"/>
      <c r="D133" s="329"/>
      <c r="E133" s="329"/>
      <c r="F133" s="330"/>
      <c r="G133" s="330"/>
      <c r="H133" s="330"/>
      <c r="I133" s="330"/>
      <c r="J133" s="330"/>
      <c r="K133" s="330"/>
      <c r="L133" s="330"/>
      <c r="M133" s="330"/>
      <c r="N133" s="330"/>
      <c r="O133" s="330"/>
      <c r="P133" s="330"/>
      <c r="Q133" s="330"/>
      <c r="R133" s="330"/>
      <c r="S133" s="330"/>
      <c r="T133" s="330"/>
      <c r="U133" s="330"/>
      <c r="V133" s="330"/>
      <c r="W133" s="330"/>
      <c r="X133" s="330"/>
      <c r="Y133" s="330"/>
      <c r="Z133" s="329"/>
      <c r="AA133" s="329"/>
    </row>
    <row r="134" spans="1:27" ht="15.75" customHeight="1">
      <c r="A134" s="329"/>
      <c r="B134" s="329"/>
      <c r="C134" s="329"/>
      <c r="D134" s="329"/>
      <c r="E134" s="329"/>
      <c r="F134" s="330"/>
      <c r="G134" s="330"/>
      <c r="H134" s="330"/>
      <c r="I134" s="330"/>
      <c r="J134" s="330"/>
      <c r="K134" s="330"/>
      <c r="L134" s="330"/>
      <c r="M134" s="330"/>
      <c r="N134" s="330"/>
      <c r="O134" s="330"/>
      <c r="P134" s="330"/>
      <c r="Q134" s="330"/>
      <c r="R134" s="330"/>
      <c r="S134" s="330"/>
      <c r="T134" s="330"/>
      <c r="U134" s="330"/>
      <c r="V134" s="330"/>
      <c r="W134" s="330"/>
      <c r="X134" s="330"/>
      <c r="Y134" s="330"/>
      <c r="Z134" s="329"/>
      <c r="AA134" s="329"/>
    </row>
    <row r="135" spans="1:27" ht="15.75" customHeight="1">
      <c r="A135" s="329"/>
      <c r="B135" s="329"/>
      <c r="C135" s="329"/>
      <c r="D135" s="329"/>
      <c r="E135" s="329"/>
      <c r="F135" s="330"/>
      <c r="G135" s="330"/>
      <c r="H135" s="330"/>
      <c r="I135" s="330"/>
      <c r="J135" s="330"/>
      <c r="K135" s="330"/>
      <c r="L135" s="330"/>
      <c r="M135" s="330"/>
      <c r="N135" s="330"/>
      <c r="O135" s="330"/>
      <c r="P135" s="330"/>
      <c r="Q135" s="330"/>
      <c r="R135" s="330"/>
      <c r="S135" s="330"/>
      <c r="T135" s="330"/>
      <c r="U135" s="330"/>
      <c r="V135" s="330"/>
      <c r="W135" s="330"/>
      <c r="X135" s="330"/>
      <c r="Y135" s="330"/>
      <c r="Z135" s="329"/>
      <c r="AA135" s="329"/>
    </row>
    <row r="136" spans="1:27" ht="15.75" customHeight="1">
      <c r="A136" s="329"/>
      <c r="B136" s="329"/>
      <c r="C136" s="329"/>
      <c r="D136" s="329"/>
      <c r="E136" s="329"/>
      <c r="F136" s="330"/>
      <c r="G136" s="330"/>
      <c r="H136" s="330"/>
      <c r="I136" s="330"/>
      <c r="J136" s="330"/>
      <c r="K136" s="330"/>
      <c r="L136" s="330"/>
      <c r="M136" s="330"/>
      <c r="N136" s="330"/>
      <c r="O136" s="330"/>
      <c r="P136" s="330"/>
      <c r="Q136" s="330"/>
      <c r="R136" s="330"/>
      <c r="S136" s="330"/>
      <c r="T136" s="330"/>
      <c r="U136" s="330"/>
      <c r="V136" s="330"/>
      <c r="W136" s="330"/>
      <c r="X136" s="330"/>
      <c r="Y136" s="330"/>
      <c r="Z136" s="329"/>
      <c r="AA136" s="329"/>
    </row>
    <row r="137" spans="1:27" ht="15.75" customHeight="1">
      <c r="A137" s="329"/>
      <c r="B137" s="329"/>
      <c r="C137" s="329"/>
      <c r="D137" s="329"/>
      <c r="E137" s="329"/>
      <c r="F137" s="330"/>
      <c r="G137" s="330"/>
      <c r="H137" s="330"/>
      <c r="I137" s="330"/>
      <c r="J137" s="330"/>
      <c r="K137" s="330"/>
      <c r="L137" s="330"/>
      <c r="M137" s="330"/>
      <c r="N137" s="330"/>
      <c r="O137" s="330"/>
      <c r="P137" s="330"/>
      <c r="Q137" s="330"/>
      <c r="R137" s="330"/>
      <c r="S137" s="330"/>
      <c r="T137" s="330"/>
      <c r="U137" s="330"/>
      <c r="V137" s="330"/>
      <c r="W137" s="330"/>
      <c r="X137" s="330"/>
      <c r="Y137" s="330"/>
      <c r="Z137" s="329"/>
      <c r="AA137" s="329"/>
    </row>
    <row r="138" spans="1:27" ht="15.75" customHeight="1">
      <c r="A138" s="329"/>
      <c r="B138" s="329"/>
      <c r="C138" s="329"/>
      <c r="D138" s="329"/>
      <c r="E138" s="329"/>
      <c r="F138" s="330"/>
      <c r="G138" s="330"/>
      <c r="H138" s="330"/>
      <c r="I138" s="330"/>
      <c r="J138" s="330"/>
      <c r="K138" s="330"/>
      <c r="L138" s="330"/>
      <c r="M138" s="330"/>
      <c r="N138" s="330"/>
      <c r="O138" s="330"/>
      <c r="P138" s="330"/>
      <c r="Q138" s="330"/>
      <c r="R138" s="330"/>
      <c r="S138" s="330"/>
      <c r="T138" s="330"/>
      <c r="U138" s="330"/>
      <c r="V138" s="330"/>
      <c r="W138" s="330"/>
      <c r="X138" s="330"/>
      <c r="Y138" s="330"/>
      <c r="Z138" s="329"/>
      <c r="AA138" s="329"/>
    </row>
    <row r="139" spans="1:27" ht="15.75" customHeight="1">
      <c r="A139" s="329"/>
      <c r="B139" s="329"/>
      <c r="C139" s="329"/>
      <c r="D139" s="329"/>
      <c r="E139" s="329"/>
      <c r="F139" s="330"/>
      <c r="G139" s="330"/>
      <c r="H139" s="330"/>
      <c r="I139" s="330"/>
      <c r="J139" s="330"/>
      <c r="K139" s="330"/>
      <c r="L139" s="330"/>
      <c r="M139" s="330"/>
      <c r="N139" s="330"/>
      <c r="O139" s="330"/>
      <c r="P139" s="330"/>
      <c r="Q139" s="330"/>
      <c r="R139" s="330"/>
      <c r="S139" s="330"/>
      <c r="T139" s="330"/>
      <c r="U139" s="330"/>
      <c r="V139" s="330"/>
      <c r="W139" s="330"/>
      <c r="X139" s="330"/>
      <c r="Y139" s="330"/>
      <c r="Z139" s="329"/>
      <c r="AA139" s="329"/>
    </row>
    <row r="140" spans="1:27" ht="15.75" customHeight="1">
      <c r="A140" s="329"/>
      <c r="B140" s="329"/>
      <c r="C140" s="329"/>
      <c r="D140" s="329"/>
      <c r="E140" s="329"/>
      <c r="F140" s="330"/>
      <c r="G140" s="330"/>
      <c r="H140" s="330"/>
      <c r="I140" s="330"/>
      <c r="J140" s="330"/>
      <c r="K140" s="330"/>
      <c r="L140" s="330"/>
      <c r="M140" s="330"/>
      <c r="N140" s="330"/>
      <c r="O140" s="330"/>
      <c r="P140" s="330"/>
      <c r="Q140" s="330"/>
      <c r="R140" s="330"/>
      <c r="S140" s="330"/>
      <c r="T140" s="330"/>
      <c r="U140" s="330"/>
      <c r="V140" s="330"/>
      <c r="W140" s="330"/>
      <c r="X140" s="330"/>
      <c r="Y140" s="330"/>
      <c r="Z140" s="329"/>
      <c r="AA140" s="329"/>
    </row>
    <row r="141" spans="1:27" ht="15.75" customHeight="1">
      <c r="A141" s="329"/>
      <c r="B141" s="329"/>
      <c r="C141" s="329"/>
      <c r="D141" s="329"/>
      <c r="E141" s="329"/>
      <c r="F141" s="330"/>
      <c r="G141" s="330"/>
      <c r="H141" s="330"/>
      <c r="I141" s="330"/>
      <c r="J141" s="330"/>
      <c r="K141" s="330"/>
      <c r="L141" s="330"/>
      <c r="M141" s="330"/>
      <c r="N141" s="330"/>
      <c r="O141" s="330"/>
      <c r="P141" s="330"/>
      <c r="Q141" s="330"/>
      <c r="R141" s="330"/>
      <c r="S141" s="330"/>
      <c r="T141" s="330"/>
      <c r="U141" s="330"/>
      <c r="V141" s="330"/>
      <c r="W141" s="330"/>
      <c r="X141" s="330"/>
      <c r="Y141" s="330"/>
      <c r="Z141" s="329"/>
      <c r="AA141" s="329"/>
    </row>
    <row r="142" spans="1:27" ht="15.75" customHeight="1">
      <c r="A142" s="329"/>
      <c r="B142" s="329"/>
      <c r="C142" s="329"/>
      <c r="D142" s="329"/>
      <c r="E142" s="329"/>
      <c r="F142" s="330"/>
      <c r="G142" s="330"/>
      <c r="H142" s="330"/>
      <c r="I142" s="330"/>
      <c r="J142" s="330"/>
      <c r="K142" s="330"/>
      <c r="L142" s="330"/>
      <c r="M142" s="330"/>
      <c r="N142" s="330"/>
      <c r="O142" s="330"/>
      <c r="P142" s="330"/>
      <c r="Q142" s="330"/>
      <c r="R142" s="330"/>
      <c r="S142" s="330"/>
      <c r="T142" s="330"/>
      <c r="U142" s="330"/>
      <c r="V142" s="330"/>
      <c r="W142" s="330"/>
      <c r="X142" s="330"/>
      <c r="Y142" s="330"/>
      <c r="Z142" s="329"/>
      <c r="AA142" s="329"/>
    </row>
    <row r="143" spans="1:27" ht="15.75" customHeight="1">
      <c r="A143" s="329"/>
      <c r="B143" s="329"/>
      <c r="C143" s="329"/>
      <c r="D143" s="329"/>
      <c r="E143" s="329"/>
      <c r="F143" s="330"/>
      <c r="G143" s="330"/>
      <c r="H143" s="330"/>
      <c r="I143" s="330"/>
      <c r="J143" s="330"/>
      <c r="K143" s="330"/>
      <c r="L143" s="330"/>
      <c r="M143" s="330"/>
      <c r="N143" s="330"/>
      <c r="O143" s="330"/>
      <c r="P143" s="330"/>
      <c r="Q143" s="330"/>
      <c r="R143" s="330"/>
      <c r="S143" s="330"/>
      <c r="T143" s="330"/>
      <c r="U143" s="330"/>
      <c r="V143" s="330"/>
      <c r="W143" s="330"/>
      <c r="X143" s="330"/>
      <c r="Y143" s="330"/>
      <c r="Z143" s="329"/>
      <c r="AA143" s="329"/>
    </row>
    <row r="144" spans="1:27" ht="15.75" customHeight="1">
      <c r="A144" s="329"/>
      <c r="B144" s="329"/>
      <c r="C144" s="329"/>
      <c r="D144" s="329"/>
      <c r="E144" s="329"/>
      <c r="F144" s="330"/>
      <c r="G144" s="330"/>
      <c r="H144" s="330"/>
      <c r="I144" s="330"/>
      <c r="J144" s="330"/>
      <c r="K144" s="330"/>
      <c r="L144" s="330"/>
      <c r="M144" s="330"/>
      <c r="N144" s="330"/>
      <c r="O144" s="330"/>
      <c r="P144" s="330"/>
      <c r="Q144" s="330"/>
      <c r="R144" s="330"/>
      <c r="S144" s="330"/>
      <c r="T144" s="330"/>
      <c r="U144" s="330"/>
      <c r="V144" s="330"/>
      <c r="W144" s="330"/>
      <c r="X144" s="330"/>
      <c r="Y144" s="330"/>
      <c r="Z144" s="329"/>
      <c r="AA144" s="329"/>
    </row>
    <row r="145" spans="1:27" ht="15.75" customHeight="1">
      <c r="A145" s="329"/>
      <c r="B145" s="329"/>
      <c r="C145" s="329"/>
      <c r="D145" s="329"/>
      <c r="E145" s="329"/>
      <c r="F145" s="330"/>
      <c r="G145" s="330"/>
      <c r="H145" s="330"/>
      <c r="I145" s="330"/>
      <c r="J145" s="330"/>
      <c r="K145" s="330"/>
      <c r="L145" s="330"/>
      <c r="M145" s="330"/>
      <c r="N145" s="330"/>
      <c r="O145" s="330"/>
      <c r="P145" s="330"/>
      <c r="Q145" s="330"/>
      <c r="R145" s="330"/>
      <c r="S145" s="330"/>
      <c r="T145" s="330"/>
      <c r="U145" s="330"/>
      <c r="V145" s="330"/>
      <c r="W145" s="330"/>
      <c r="X145" s="330"/>
      <c r="Y145" s="330"/>
      <c r="Z145" s="329"/>
      <c r="AA145" s="329"/>
    </row>
    <row r="146" spans="1:27" ht="15.75" customHeight="1">
      <c r="A146" s="329"/>
      <c r="B146" s="329"/>
      <c r="C146" s="329"/>
      <c r="D146" s="329"/>
      <c r="E146" s="329"/>
      <c r="F146" s="330"/>
      <c r="G146" s="330"/>
      <c r="H146" s="330"/>
      <c r="I146" s="330"/>
      <c r="J146" s="330"/>
      <c r="K146" s="330"/>
      <c r="L146" s="330"/>
      <c r="M146" s="330"/>
      <c r="N146" s="330"/>
      <c r="O146" s="330"/>
      <c r="P146" s="330"/>
      <c r="Q146" s="330"/>
      <c r="R146" s="330"/>
      <c r="S146" s="330"/>
      <c r="T146" s="330"/>
      <c r="U146" s="330"/>
      <c r="V146" s="330"/>
      <c r="W146" s="330"/>
      <c r="X146" s="330"/>
      <c r="Y146" s="330"/>
      <c r="Z146" s="329"/>
      <c r="AA146" s="329"/>
    </row>
    <row r="147" spans="1:27" ht="15.75" customHeight="1">
      <c r="A147" s="329"/>
      <c r="B147" s="329"/>
      <c r="C147" s="329"/>
      <c r="D147" s="329"/>
      <c r="E147" s="329"/>
      <c r="F147" s="330"/>
      <c r="G147" s="330"/>
      <c r="H147" s="330"/>
      <c r="I147" s="330"/>
      <c r="J147" s="330"/>
      <c r="K147" s="330"/>
      <c r="L147" s="330"/>
      <c r="M147" s="330"/>
      <c r="N147" s="330"/>
      <c r="O147" s="330"/>
      <c r="P147" s="330"/>
      <c r="Q147" s="330"/>
      <c r="R147" s="330"/>
      <c r="S147" s="330"/>
      <c r="T147" s="330"/>
      <c r="U147" s="330"/>
      <c r="V147" s="330"/>
      <c r="W147" s="330"/>
      <c r="X147" s="330"/>
      <c r="Y147" s="330"/>
      <c r="Z147" s="329"/>
      <c r="AA147" s="329"/>
    </row>
    <row r="148" spans="1:27" ht="15.75" customHeight="1">
      <c r="A148" s="329"/>
      <c r="B148" s="329"/>
      <c r="C148" s="329"/>
      <c r="D148" s="329"/>
      <c r="E148" s="329"/>
      <c r="F148" s="330"/>
      <c r="G148" s="330"/>
      <c r="H148" s="330"/>
      <c r="I148" s="330"/>
      <c r="J148" s="330"/>
      <c r="K148" s="330"/>
      <c r="L148" s="330"/>
      <c r="M148" s="330"/>
      <c r="N148" s="330"/>
      <c r="O148" s="330"/>
      <c r="P148" s="330"/>
      <c r="Q148" s="330"/>
      <c r="R148" s="330"/>
      <c r="S148" s="330"/>
      <c r="T148" s="330"/>
      <c r="U148" s="330"/>
      <c r="V148" s="330"/>
      <c r="W148" s="330"/>
      <c r="X148" s="330"/>
      <c r="Y148" s="330"/>
      <c r="Z148" s="329"/>
      <c r="AA148" s="329"/>
    </row>
    <row r="149" spans="1:27" ht="15.75" customHeight="1">
      <c r="A149" s="329"/>
      <c r="B149" s="329"/>
      <c r="C149" s="329"/>
      <c r="D149" s="329"/>
      <c r="E149" s="329"/>
      <c r="F149" s="330"/>
      <c r="G149" s="330"/>
      <c r="H149" s="330"/>
      <c r="I149" s="330"/>
      <c r="J149" s="330"/>
      <c r="K149" s="330"/>
      <c r="L149" s="330"/>
      <c r="M149" s="330"/>
      <c r="N149" s="330"/>
      <c r="O149" s="330"/>
      <c r="P149" s="330"/>
      <c r="Q149" s="330"/>
      <c r="R149" s="330"/>
      <c r="S149" s="330"/>
      <c r="T149" s="330"/>
      <c r="U149" s="330"/>
      <c r="V149" s="330"/>
      <c r="W149" s="330"/>
      <c r="X149" s="330"/>
      <c r="Y149" s="330"/>
      <c r="Z149" s="329"/>
      <c r="AA149" s="329"/>
    </row>
    <row r="150" spans="1:27" ht="15.75" customHeight="1">
      <c r="A150" s="329"/>
      <c r="B150" s="329"/>
      <c r="C150" s="329"/>
      <c r="D150" s="329"/>
      <c r="E150" s="329"/>
      <c r="F150" s="330"/>
      <c r="G150" s="330"/>
      <c r="H150" s="330"/>
      <c r="I150" s="330"/>
      <c r="J150" s="330"/>
      <c r="K150" s="330"/>
      <c r="L150" s="330"/>
      <c r="M150" s="330"/>
      <c r="N150" s="330"/>
      <c r="O150" s="330"/>
      <c r="P150" s="330"/>
      <c r="Q150" s="330"/>
      <c r="R150" s="330"/>
      <c r="S150" s="330"/>
      <c r="T150" s="330"/>
      <c r="U150" s="330"/>
      <c r="V150" s="330"/>
      <c r="W150" s="330"/>
      <c r="X150" s="330"/>
      <c r="Y150" s="330"/>
      <c r="Z150" s="329"/>
      <c r="AA150" s="329"/>
    </row>
    <row r="151" spans="1:27" ht="15.75" customHeight="1">
      <c r="A151" s="329"/>
      <c r="B151" s="329"/>
      <c r="C151" s="329"/>
      <c r="D151" s="329"/>
      <c r="E151" s="329"/>
      <c r="F151" s="330"/>
      <c r="G151" s="330"/>
      <c r="H151" s="330"/>
      <c r="I151" s="330"/>
      <c r="J151" s="330"/>
      <c r="K151" s="330"/>
      <c r="L151" s="330"/>
      <c r="M151" s="330"/>
      <c r="N151" s="330"/>
      <c r="O151" s="330"/>
      <c r="P151" s="330"/>
      <c r="Q151" s="330"/>
      <c r="R151" s="330"/>
      <c r="S151" s="330"/>
      <c r="T151" s="330"/>
      <c r="U151" s="330"/>
      <c r="V151" s="330"/>
      <c r="W151" s="330"/>
      <c r="X151" s="330"/>
      <c r="Y151" s="330"/>
      <c r="Z151" s="329"/>
      <c r="AA151" s="329"/>
    </row>
    <row r="152" spans="1:27" ht="15.75" customHeight="1">
      <c r="A152" s="329"/>
      <c r="B152" s="329"/>
      <c r="C152" s="329"/>
      <c r="D152" s="329"/>
      <c r="E152" s="329"/>
      <c r="F152" s="330"/>
      <c r="G152" s="330"/>
      <c r="H152" s="330"/>
      <c r="I152" s="330"/>
      <c r="J152" s="330"/>
      <c r="K152" s="330"/>
      <c r="L152" s="330"/>
      <c r="M152" s="330"/>
      <c r="N152" s="330"/>
      <c r="O152" s="330"/>
      <c r="P152" s="330"/>
      <c r="Q152" s="330"/>
      <c r="R152" s="330"/>
      <c r="S152" s="330"/>
      <c r="T152" s="330"/>
      <c r="U152" s="330"/>
      <c r="V152" s="330"/>
      <c r="W152" s="330"/>
      <c r="X152" s="330"/>
      <c r="Y152" s="330"/>
      <c r="Z152" s="329"/>
      <c r="AA152" s="329"/>
    </row>
    <row r="153" spans="1:27" ht="15.75" customHeight="1">
      <c r="A153" s="329"/>
      <c r="B153" s="329"/>
      <c r="C153" s="329"/>
      <c r="D153" s="329"/>
      <c r="E153" s="329"/>
      <c r="F153" s="330"/>
      <c r="G153" s="330"/>
      <c r="H153" s="330"/>
      <c r="I153" s="330"/>
      <c r="J153" s="330"/>
      <c r="K153" s="330"/>
      <c r="L153" s="330"/>
      <c r="M153" s="330"/>
      <c r="N153" s="330"/>
      <c r="O153" s="330"/>
      <c r="P153" s="330"/>
      <c r="Q153" s="330"/>
      <c r="R153" s="330"/>
      <c r="S153" s="330"/>
      <c r="T153" s="330"/>
      <c r="U153" s="330"/>
      <c r="V153" s="330"/>
      <c r="W153" s="330"/>
      <c r="X153" s="330"/>
      <c r="Y153" s="330"/>
      <c r="Z153" s="329"/>
      <c r="AA153" s="329"/>
    </row>
    <row r="154" spans="1:27" ht="15.75" customHeight="1">
      <c r="A154" s="329"/>
      <c r="B154" s="329"/>
      <c r="C154" s="329"/>
      <c r="D154" s="329"/>
      <c r="E154" s="329"/>
      <c r="F154" s="330"/>
      <c r="G154" s="330"/>
      <c r="H154" s="330"/>
      <c r="I154" s="330"/>
      <c r="J154" s="330"/>
      <c r="K154" s="330"/>
      <c r="L154" s="330"/>
      <c r="M154" s="330"/>
      <c r="N154" s="330"/>
      <c r="O154" s="330"/>
      <c r="P154" s="330"/>
      <c r="Q154" s="330"/>
      <c r="R154" s="330"/>
      <c r="S154" s="330"/>
      <c r="T154" s="330"/>
      <c r="U154" s="330"/>
      <c r="V154" s="330"/>
      <c r="W154" s="330"/>
      <c r="X154" s="330"/>
      <c r="Y154" s="330"/>
      <c r="Z154" s="329"/>
      <c r="AA154" s="329"/>
    </row>
    <row r="155" spans="1:27" ht="15.75" customHeight="1">
      <c r="A155" s="329"/>
      <c r="B155" s="329"/>
      <c r="C155" s="329"/>
      <c r="D155" s="329"/>
      <c r="E155" s="329"/>
      <c r="F155" s="330"/>
      <c r="G155" s="330"/>
      <c r="H155" s="330"/>
      <c r="I155" s="330"/>
      <c r="J155" s="330"/>
      <c r="K155" s="330"/>
      <c r="L155" s="330"/>
      <c r="M155" s="330"/>
      <c r="N155" s="330"/>
      <c r="O155" s="330"/>
      <c r="P155" s="330"/>
      <c r="Q155" s="330"/>
      <c r="R155" s="330"/>
      <c r="S155" s="330"/>
      <c r="T155" s="330"/>
      <c r="U155" s="330"/>
      <c r="V155" s="330"/>
      <c r="W155" s="330"/>
      <c r="X155" s="330"/>
      <c r="Y155" s="330"/>
      <c r="Z155" s="329"/>
      <c r="AA155" s="329"/>
    </row>
    <row r="156" spans="1:27" ht="15.75" customHeight="1">
      <c r="A156" s="329"/>
      <c r="B156" s="329"/>
      <c r="C156" s="329"/>
      <c r="D156" s="329"/>
      <c r="E156" s="329"/>
      <c r="F156" s="330"/>
      <c r="G156" s="330"/>
      <c r="H156" s="330"/>
      <c r="I156" s="330"/>
      <c r="J156" s="330"/>
      <c r="K156" s="330"/>
      <c r="L156" s="330"/>
      <c r="M156" s="330"/>
      <c r="N156" s="330"/>
      <c r="O156" s="330"/>
      <c r="P156" s="330"/>
      <c r="Q156" s="330"/>
      <c r="R156" s="330"/>
      <c r="S156" s="330"/>
      <c r="T156" s="330"/>
      <c r="U156" s="330"/>
      <c r="V156" s="330"/>
      <c r="W156" s="330"/>
      <c r="X156" s="330"/>
      <c r="Y156" s="330"/>
      <c r="Z156" s="329"/>
      <c r="AA156" s="329"/>
    </row>
    <row r="157" spans="1:27" ht="15.75" customHeight="1">
      <c r="A157" s="329"/>
      <c r="B157" s="329"/>
      <c r="C157" s="329"/>
      <c r="D157" s="329"/>
      <c r="E157" s="329"/>
      <c r="F157" s="330"/>
      <c r="G157" s="330"/>
      <c r="H157" s="330"/>
      <c r="I157" s="330"/>
      <c r="J157" s="330"/>
      <c r="K157" s="330"/>
      <c r="L157" s="330"/>
      <c r="M157" s="330"/>
      <c r="N157" s="330"/>
      <c r="O157" s="330"/>
      <c r="P157" s="330"/>
      <c r="Q157" s="330"/>
      <c r="R157" s="330"/>
      <c r="S157" s="330"/>
      <c r="T157" s="330"/>
      <c r="U157" s="330"/>
      <c r="V157" s="330"/>
      <c r="W157" s="330"/>
      <c r="X157" s="330"/>
      <c r="Y157" s="330"/>
      <c r="Z157" s="329"/>
      <c r="AA157" s="329"/>
    </row>
    <row r="158" spans="1:27" ht="15.75" customHeight="1">
      <c r="A158" s="329"/>
      <c r="B158" s="329"/>
      <c r="C158" s="329"/>
      <c r="D158" s="329"/>
      <c r="E158" s="329"/>
      <c r="F158" s="330"/>
      <c r="G158" s="330"/>
      <c r="H158" s="330"/>
      <c r="I158" s="330"/>
      <c r="J158" s="330"/>
      <c r="K158" s="330"/>
      <c r="L158" s="330"/>
      <c r="M158" s="330"/>
      <c r="N158" s="330"/>
      <c r="O158" s="330"/>
      <c r="P158" s="330"/>
      <c r="Q158" s="330"/>
      <c r="R158" s="330"/>
      <c r="S158" s="330"/>
      <c r="T158" s="330"/>
      <c r="U158" s="330"/>
      <c r="V158" s="330"/>
      <c r="W158" s="330"/>
      <c r="X158" s="330"/>
      <c r="Y158" s="330"/>
      <c r="Z158" s="329"/>
      <c r="AA158" s="329"/>
    </row>
    <row r="159" spans="1:27" ht="15.75" customHeight="1">
      <c r="A159" s="329"/>
      <c r="B159" s="329"/>
      <c r="C159" s="329"/>
      <c r="D159" s="329"/>
      <c r="E159" s="329"/>
      <c r="F159" s="330"/>
      <c r="G159" s="330"/>
      <c r="H159" s="330"/>
      <c r="I159" s="330"/>
      <c r="J159" s="330"/>
      <c r="K159" s="330"/>
      <c r="L159" s="330"/>
      <c r="M159" s="330"/>
      <c r="N159" s="330"/>
      <c r="O159" s="330"/>
      <c r="P159" s="330"/>
      <c r="Q159" s="330"/>
      <c r="R159" s="330"/>
      <c r="S159" s="330"/>
      <c r="T159" s="330"/>
      <c r="U159" s="330"/>
      <c r="V159" s="330"/>
      <c r="W159" s="330"/>
      <c r="X159" s="330"/>
      <c r="Y159" s="330"/>
      <c r="Z159" s="329"/>
      <c r="AA159" s="329"/>
    </row>
    <row r="160" spans="1:27" ht="15.75" customHeight="1">
      <c r="A160" s="329"/>
      <c r="B160" s="329"/>
      <c r="C160" s="329"/>
      <c r="D160" s="329"/>
      <c r="E160" s="329"/>
      <c r="F160" s="330"/>
      <c r="G160" s="330"/>
      <c r="H160" s="330"/>
      <c r="I160" s="330"/>
      <c r="J160" s="330"/>
      <c r="K160" s="330"/>
      <c r="L160" s="330"/>
      <c r="M160" s="330"/>
      <c r="N160" s="330"/>
      <c r="O160" s="330"/>
      <c r="P160" s="330"/>
      <c r="Q160" s="330"/>
      <c r="R160" s="330"/>
      <c r="S160" s="330"/>
      <c r="T160" s="330"/>
      <c r="U160" s="330"/>
      <c r="V160" s="330"/>
      <c r="W160" s="330"/>
      <c r="X160" s="330"/>
      <c r="Y160" s="330"/>
      <c r="Z160" s="329"/>
      <c r="AA160" s="329"/>
    </row>
    <row r="161" spans="1:27" ht="15.75" customHeight="1">
      <c r="A161" s="329"/>
      <c r="B161" s="329"/>
      <c r="C161" s="329"/>
      <c r="D161" s="329"/>
      <c r="E161" s="329"/>
      <c r="F161" s="330"/>
      <c r="G161" s="330"/>
      <c r="H161" s="330"/>
      <c r="I161" s="330"/>
      <c r="J161" s="330"/>
      <c r="K161" s="330"/>
      <c r="L161" s="330"/>
      <c r="M161" s="330"/>
      <c r="N161" s="330"/>
      <c r="O161" s="330"/>
      <c r="P161" s="330"/>
      <c r="Q161" s="330"/>
      <c r="R161" s="330"/>
      <c r="S161" s="330"/>
      <c r="T161" s="330"/>
      <c r="U161" s="330"/>
      <c r="V161" s="330"/>
      <c r="W161" s="330"/>
      <c r="X161" s="330"/>
      <c r="Y161" s="330"/>
      <c r="Z161" s="329"/>
      <c r="AA161" s="329"/>
    </row>
    <row r="162" spans="1:27" ht="15.75" customHeight="1">
      <c r="A162" s="329"/>
      <c r="B162" s="329"/>
      <c r="C162" s="329"/>
      <c r="D162" s="329"/>
      <c r="E162" s="329"/>
      <c r="F162" s="330"/>
      <c r="G162" s="330"/>
      <c r="H162" s="330"/>
      <c r="I162" s="330"/>
      <c r="J162" s="330"/>
      <c r="K162" s="330"/>
      <c r="L162" s="330"/>
      <c r="M162" s="330"/>
      <c r="N162" s="330"/>
      <c r="O162" s="330"/>
      <c r="P162" s="330"/>
      <c r="Q162" s="330"/>
      <c r="R162" s="330"/>
      <c r="S162" s="330"/>
      <c r="T162" s="330"/>
      <c r="U162" s="330"/>
      <c r="V162" s="330"/>
      <c r="W162" s="330"/>
      <c r="X162" s="330"/>
      <c r="Y162" s="330"/>
      <c r="Z162" s="329"/>
      <c r="AA162" s="329"/>
    </row>
    <row r="163" spans="1:27" ht="15.75" customHeight="1">
      <c r="A163" s="329"/>
      <c r="B163" s="329"/>
      <c r="C163" s="329"/>
      <c r="D163" s="329"/>
      <c r="E163" s="329"/>
      <c r="F163" s="330"/>
      <c r="G163" s="330"/>
      <c r="H163" s="330"/>
      <c r="I163" s="330"/>
      <c r="J163" s="330"/>
      <c r="K163" s="330"/>
      <c r="L163" s="330"/>
      <c r="M163" s="330"/>
      <c r="N163" s="330"/>
      <c r="O163" s="330"/>
      <c r="P163" s="330"/>
      <c r="Q163" s="330"/>
      <c r="R163" s="330"/>
      <c r="S163" s="330"/>
      <c r="T163" s="330"/>
      <c r="U163" s="330"/>
      <c r="V163" s="330"/>
      <c r="W163" s="330"/>
      <c r="X163" s="330"/>
      <c r="Y163" s="330"/>
      <c r="Z163" s="329"/>
      <c r="AA163" s="329"/>
    </row>
    <row r="164" spans="1:27" ht="15.75" customHeight="1">
      <c r="A164" s="329"/>
      <c r="B164" s="329"/>
      <c r="C164" s="329"/>
      <c r="D164" s="329"/>
      <c r="E164" s="329"/>
      <c r="F164" s="330"/>
      <c r="G164" s="330"/>
      <c r="H164" s="330"/>
      <c r="I164" s="330"/>
      <c r="J164" s="330"/>
      <c r="K164" s="330"/>
      <c r="L164" s="330"/>
      <c r="M164" s="330"/>
      <c r="N164" s="330"/>
      <c r="O164" s="330"/>
      <c r="P164" s="330"/>
      <c r="Q164" s="330"/>
      <c r="R164" s="330"/>
      <c r="S164" s="330"/>
      <c r="T164" s="330"/>
      <c r="U164" s="330"/>
      <c r="V164" s="330"/>
      <c r="W164" s="330"/>
      <c r="X164" s="330"/>
      <c r="Y164" s="330"/>
      <c r="Z164" s="329"/>
      <c r="AA164" s="329"/>
    </row>
    <row r="165" spans="1:27" ht="15.75" customHeight="1">
      <c r="A165" s="329"/>
      <c r="B165" s="329"/>
      <c r="C165" s="329"/>
      <c r="D165" s="329"/>
      <c r="E165" s="329"/>
      <c r="F165" s="330"/>
      <c r="G165" s="330"/>
      <c r="H165" s="330"/>
      <c r="I165" s="330"/>
      <c r="J165" s="330"/>
      <c r="K165" s="330"/>
      <c r="L165" s="330"/>
      <c r="M165" s="330"/>
      <c r="N165" s="330"/>
      <c r="O165" s="330"/>
      <c r="P165" s="330"/>
      <c r="Q165" s="330"/>
      <c r="R165" s="330"/>
      <c r="S165" s="330"/>
      <c r="T165" s="330"/>
      <c r="U165" s="330"/>
      <c r="V165" s="330"/>
      <c r="W165" s="330"/>
      <c r="X165" s="330"/>
      <c r="Y165" s="330"/>
      <c r="Z165" s="329"/>
      <c r="AA165" s="329"/>
    </row>
    <row r="166" spans="1:27" ht="15.75" customHeight="1">
      <c r="A166" s="329"/>
      <c r="B166" s="329"/>
      <c r="C166" s="329"/>
      <c r="D166" s="329"/>
      <c r="E166" s="329"/>
      <c r="F166" s="330"/>
      <c r="G166" s="330"/>
      <c r="H166" s="330"/>
      <c r="I166" s="330"/>
      <c r="J166" s="330"/>
      <c r="K166" s="330"/>
      <c r="L166" s="330"/>
      <c r="M166" s="330"/>
      <c r="N166" s="330"/>
      <c r="O166" s="330"/>
      <c r="P166" s="330"/>
      <c r="Q166" s="330"/>
      <c r="R166" s="330"/>
      <c r="S166" s="330"/>
      <c r="T166" s="330"/>
      <c r="U166" s="330"/>
      <c r="V166" s="330"/>
      <c r="W166" s="330"/>
      <c r="X166" s="330"/>
      <c r="Y166" s="330"/>
      <c r="Z166" s="329"/>
      <c r="AA166" s="329"/>
    </row>
    <row r="167" spans="1:27" ht="15.75" customHeight="1">
      <c r="A167" s="329"/>
      <c r="B167" s="329"/>
      <c r="C167" s="329"/>
      <c r="D167" s="329"/>
      <c r="E167" s="329"/>
      <c r="F167" s="330"/>
      <c r="G167" s="330"/>
      <c r="H167" s="330"/>
      <c r="I167" s="330"/>
      <c r="J167" s="330"/>
      <c r="K167" s="330"/>
      <c r="L167" s="330"/>
      <c r="M167" s="330"/>
      <c r="N167" s="330"/>
      <c r="O167" s="330"/>
      <c r="P167" s="330"/>
      <c r="Q167" s="330"/>
      <c r="R167" s="330"/>
      <c r="S167" s="330"/>
      <c r="T167" s="330"/>
      <c r="U167" s="330"/>
      <c r="V167" s="330"/>
      <c r="W167" s="330"/>
      <c r="X167" s="330"/>
      <c r="Y167" s="330"/>
      <c r="Z167" s="329"/>
      <c r="AA167" s="329"/>
    </row>
    <row r="168" spans="1:27" ht="15.75" customHeight="1">
      <c r="A168" s="329"/>
      <c r="B168" s="329"/>
      <c r="C168" s="329"/>
      <c r="D168" s="329"/>
      <c r="E168" s="329"/>
      <c r="F168" s="330"/>
      <c r="G168" s="330"/>
      <c r="H168" s="330"/>
      <c r="I168" s="330"/>
      <c r="J168" s="330"/>
      <c r="K168" s="330"/>
      <c r="L168" s="330"/>
      <c r="M168" s="330"/>
      <c r="N168" s="330"/>
      <c r="O168" s="330"/>
      <c r="P168" s="330"/>
      <c r="Q168" s="330"/>
      <c r="R168" s="330"/>
      <c r="S168" s="330"/>
      <c r="T168" s="330"/>
      <c r="U168" s="330"/>
      <c r="V168" s="330"/>
      <c r="W168" s="330"/>
      <c r="X168" s="330"/>
      <c r="Y168" s="330"/>
      <c r="Z168" s="329"/>
      <c r="AA168" s="329"/>
    </row>
    <row r="169" spans="1:27" ht="15.75" customHeight="1">
      <c r="A169" s="329"/>
      <c r="B169" s="329"/>
      <c r="C169" s="329"/>
      <c r="D169" s="329"/>
      <c r="E169" s="329"/>
      <c r="F169" s="330"/>
      <c r="G169" s="330"/>
      <c r="H169" s="330"/>
      <c r="I169" s="330"/>
      <c r="J169" s="330"/>
      <c r="K169" s="330"/>
      <c r="L169" s="330"/>
      <c r="M169" s="330"/>
      <c r="N169" s="330"/>
      <c r="O169" s="330"/>
      <c r="P169" s="330"/>
      <c r="Q169" s="330"/>
      <c r="R169" s="330"/>
      <c r="S169" s="330"/>
      <c r="T169" s="330"/>
      <c r="U169" s="330"/>
      <c r="V169" s="330"/>
      <c r="W169" s="330"/>
      <c r="X169" s="330"/>
      <c r="Y169" s="330"/>
      <c r="Z169" s="329"/>
      <c r="AA169" s="329"/>
    </row>
    <row r="170" spans="1:27" ht="15.75" customHeight="1">
      <c r="A170" s="329"/>
      <c r="B170" s="329"/>
      <c r="C170" s="329"/>
      <c r="D170" s="329"/>
      <c r="E170" s="329"/>
      <c r="F170" s="330"/>
      <c r="G170" s="330"/>
      <c r="H170" s="330"/>
      <c r="I170" s="330"/>
      <c r="J170" s="330"/>
      <c r="K170" s="330"/>
      <c r="L170" s="330"/>
      <c r="M170" s="330"/>
      <c r="N170" s="330"/>
      <c r="O170" s="330"/>
      <c r="P170" s="330"/>
      <c r="Q170" s="330"/>
      <c r="R170" s="330"/>
      <c r="S170" s="330"/>
      <c r="T170" s="330"/>
      <c r="U170" s="330"/>
      <c r="V170" s="330"/>
      <c r="W170" s="330"/>
      <c r="X170" s="330"/>
      <c r="Y170" s="330"/>
      <c r="Z170" s="329"/>
      <c r="AA170" s="329"/>
    </row>
    <row r="171" spans="1:27" ht="15.75" customHeight="1">
      <c r="A171" s="329"/>
      <c r="B171" s="329"/>
      <c r="C171" s="329"/>
      <c r="D171" s="329"/>
      <c r="E171" s="329"/>
      <c r="F171" s="330"/>
      <c r="G171" s="330"/>
      <c r="H171" s="330"/>
      <c r="I171" s="330"/>
      <c r="J171" s="330"/>
      <c r="K171" s="330"/>
      <c r="L171" s="330"/>
      <c r="M171" s="330"/>
      <c r="N171" s="330"/>
      <c r="O171" s="330"/>
      <c r="P171" s="330"/>
      <c r="Q171" s="330"/>
      <c r="R171" s="330"/>
      <c r="S171" s="330"/>
      <c r="T171" s="330"/>
      <c r="U171" s="330"/>
      <c r="V171" s="330"/>
      <c r="W171" s="330"/>
      <c r="X171" s="330"/>
      <c r="Y171" s="330"/>
      <c r="Z171" s="329"/>
      <c r="AA171" s="329"/>
    </row>
    <row r="172" spans="1:27" ht="15.75" customHeight="1">
      <c r="A172" s="329"/>
      <c r="B172" s="329"/>
      <c r="C172" s="329"/>
      <c r="D172" s="329"/>
      <c r="E172" s="329"/>
      <c r="F172" s="330"/>
      <c r="G172" s="330"/>
      <c r="H172" s="330"/>
      <c r="I172" s="330"/>
      <c r="J172" s="330"/>
      <c r="K172" s="330"/>
      <c r="L172" s="330"/>
      <c r="M172" s="330"/>
      <c r="N172" s="330"/>
      <c r="O172" s="330"/>
      <c r="P172" s="330"/>
      <c r="Q172" s="330"/>
      <c r="R172" s="330"/>
      <c r="S172" s="330"/>
      <c r="T172" s="330"/>
      <c r="U172" s="330"/>
      <c r="V172" s="330"/>
      <c r="W172" s="330"/>
      <c r="X172" s="330"/>
      <c r="Y172" s="330"/>
      <c r="Z172" s="329"/>
      <c r="AA172" s="329"/>
    </row>
    <row r="173" spans="1:27" ht="15.75" customHeight="1">
      <c r="A173" s="329"/>
      <c r="B173" s="329"/>
      <c r="C173" s="329"/>
      <c r="D173" s="329"/>
      <c r="E173" s="329"/>
      <c r="F173" s="330"/>
      <c r="G173" s="330"/>
      <c r="H173" s="330"/>
      <c r="I173" s="330"/>
      <c r="J173" s="330"/>
      <c r="K173" s="330"/>
      <c r="L173" s="330"/>
      <c r="M173" s="330"/>
      <c r="N173" s="330"/>
      <c r="O173" s="330"/>
      <c r="P173" s="330"/>
      <c r="Q173" s="330"/>
      <c r="R173" s="330"/>
      <c r="S173" s="330"/>
      <c r="T173" s="330"/>
      <c r="U173" s="330"/>
      <c r="V173" s="330"/>
      <c r="W173" s="330"/>
      <c r="X173" s="330"/>
      <c r="Y173" s="330"/>
      <c r="Z173" s="329"/>
      <c r="AA173" s="329"/>
    </row>
    <row r="174" spans="1:27" ht="15.75" customHeight="1">
      <c r="A174" s="329"/>
      <c r="B174" s="329"/>
      <c r="C174" s="329"/>
      <c r="D174" s="329"/>
      <c r="E174" s="329"/>
      <c r="F174" s="330"/>
      <c r="G174" s="330"/>
      <c r="H174" s="330"/>
      <c r="I174" s="330"/>
      <c r="J174" s="330"/>
      <c r="K174" s="330"/>
      <c r="L174" s="330"/>
      <c r="M174" s="330"/>
      <c r="N174" s="330"/>
      <c r="O174" s="330"/>
      <c r="P174" s="330"/>
      <c r="Q174" s="330"/>
      <c r="R174" s="330"/>
      <c r="S174" s="330"/>
      <c r="T174" s="330"/>
      <c r="U174" s="330"/>
      <c r="V174" s="330"/>
      <c r="W174" s="330"/>
      <c r="X174" s="330"/>
      <c r="Y174" s="330"/>
      <c r="Z174" s="329"/>
      <c r="AA174" s="329"/>
    </row>
    <row r="175" spans="1:27" ht="15.75" customHeight="1">
      <c r="A175" s="329"/>
      <c r="B175" s="329"/>
      <c r="C175" s="329"/>
      <c r="D175" s="329"/>
      <c r="E175" s="329"/>
      <c r="F175" s="330"/>
      <c r="G175" s="330"/>
      <c r="H175" s="330"/>
      <c r="I175" s="330"/>
      <c r="J175" s="330"/>
      <c r="K175" s="330"/>
      <c r="L175" s="330"/>
      <c r="M175" s="330"/>
      <c r="N175" s="330"/>
      <c r="O175" s="330"/>
      <c r="P175" s="330"/>
      <c r="Q175" s="330"/>
      <c r="R175" s="330"/>
      <c r="S175" s="330"/>
      <c r="T175" s="330"/>
      <c r="U175" s="330"/>
      <c r="V175" s="330"/>
      <c r="W175" s="330"/>
      <c r="X175" s="330"/>
      <c r="Y175" s="330"/>
      <c r="Z175" s="329"/>
      <c r="AA175" s="329"/>
    </row>
    <row r="176" spans="1:27" ht="15.75" customHeight="1">
      <c r="A176" s="329"/>
      <c r="B176" s="329"/>
      <c r="C176" s="329"/>
      <c r="D176" s="329"/>
      <c r="E176" s="329"/>
      <c r="F176" s="330"/>
      <c r="G176" s="330"/>
      <c r="H176" s="330"/>
      <c r="I176" s="330"/>
      <c r="J176" s="330"/>
      <c r="K176" s="330"/>
      <c r="L176" s="330"/>
      <c r="M176" s="330"/>
      <c r="N176" s="330"/>
      <c r="O176" s="330"/>
      <c r="P176" s="330"/>
      <c r="Q176" s="330"/>
      <c r="R176" s="330"/>
      <c r="S176" s="330"/>
      <c r="T176" s="330"/>
      <c r="U176" s="330"/>
      <c r="V176" s="330"/>
      <c r="W176" s="330"/>
      <c r="X176" s="330"/>
      <c r="Y176" s="330"/>
      <c r="Z176" s="329"/>
      <c r="AA176" s="329"/>
    </row>
    <row r="177" spans="1:27" ht="15.75" customHeight="1">
      <c r="A177" s="329"/>
      <c r="B177" s="329"/>
      <c r="C177" s="329"/>
      <c r="D177" s="329"/>
      <c r="E177" s="329"/>
      <c r="F177" s="330"/>
      <c r="G177" s="330"/>
      <c r="H177" s="330"/>
      <c r="I177" s="330"/>
      <c r="J177" s="330"/>
      <c r="K177" s="330"/>
      <c r="L177" s="330"/>
      <c r="M177" s="330"/>
      <c r="N177" s="330"/>
      <c r="O177" s="330"/>
      <c r="P177" s="330"/>
      <c r="Q177" s="330"/>
      <c r="R177" s="330"/>
      <c r="S177" s="330"/>
      <c r="T177" s="330"/>
      <c r="U177" s="330"/>
      <c r="V177" s="330"/>
      <c r="W177" s="330"/>
      <c r="X177" s="330"/>
      <c r="Y177" s="330"/>
      <c r="Z177" s="329"/>
      <c r="AA177" s="329"/>
    </row>
    <row r="178" spans="1:27" ht="15.75" customHeight="1">
      <c r="A178" s="329"/>
      <c r="B178" s="329"/>
      <c r="C178" s="329"/>
      <c r="D178" s="329"/>
      <c r="E178" s="329"/>
      <c r="F178" s="330"/>
      <c r="G178" s="330"/>
      <c r="H178" s="330"/>
      <c r="I178" s="330"/>
      <c r="J178" s="330"/>
      <c r="K178" s="330"/>
      <c r="L178" s="330"/>
      <c r="M178" s="330"/>
      <c r="N178" s="330"/>
      <c r="O178" s="330"/>
      <c r="P178" s="330"/>
      <c r="Q178" s="330"/>
      <c r="R178" s="330"/>
      <c r="S178" s="330"/>
      <c r="T178" s="330"/>
      <c r="U178" s="330"/>
      <c r="V178" s="330"/>
      <c r="W178" s="330"/>
      <c r="X178" s="330"/>
      <c r="Y178" s="330"/>
      <c r="Z178" s="329"/>
      <c r="AA178" s="329"/>
    </row>
    <row r="179" spans="1:27" ht="15.75" customHeight="1">
      <c r="A179" s="329"/>
      <c r="B179" s="329"/>
      <c r="C179" s="329"/>
      <c r="D179" s="329"/>
      <c r="E179" s="329"/>
      <c r="F179" s="330"/>
      <c r="G179" s="330"/>
      <c r="H179" s="330"/>
      <c r="I179" s="330"/>
      <c r="J179" s="330"/>
      <c r="K179" s="330"/>
      <c r="L179" s="330"/>
      <c r="M179" s="330"/>
      <c r="N179" s="330"/>
      <c r="O179" s="330"/>
      <c r="P179" s="330"/>
      <c r="Q179" s="330"/>
      <c r="R179" s="330"/>
      <c r="S179" s="330"/>
      <c r="T179" s="330"/>
      <c r="U179" s="330"/>
      <c r="V179" s="330"/>
      <c r="W179" s="330"/>
      <c r="X179" s="330"/>
      <c r="Y179" s="330"/>
      <c r="Z179" s="329"/>
      <c r="AA179" s="329"/>
    </row>
    <row r="180" spans="1:27" ht="15.75" customHeight="1">
      <c r="A180" s="329"/>
      <c r="B180" s="329"/>
      <c r="C180" s="329"/>
      <c r="D180" s="329"/>
      <c r="E180" s="329"/>
      <c r="F180" s="330"/>
      <c r="G180" s="330"/>
      <c r="H180" s="330"/>
      <c r="I180" s="330"/>
      <c r="J180" s="330"/>
      <c r="K180" s="330"/>
      <c r="L180" s="330"/>
      <c r="M180" s="330"/>
      <c r="N180" s="330"/>
      <c r="O180" s="330"/>
      <c r="P180" s="330"/>
      <c r="Q180" s="330"/>
      <c r="R180" s="330"/>
      <c r="S180" s="330"/>
      <c r="T180" s="330"/>
      <c r="U180" s="330"/>
      <c r="V180" s="330"/>
      <c r="W180" s="330"/>
      <c r="X180" s="330"/>
      <c r="Y180" s="330"/>
      <c r="Z180" s="329"/>
      <c r="AA180" s="329"/>
    </row>
    <row r="181" spans="1:27" ht="15.75" customHeight="1">
      <c r="A181" s="329"/>
      <c r="B181" s="329"/>
      <c r="C181" s="329"/>
      <c r="D181" s="329"/>
      <c r="E181" s="329"/>
      <c r="F181" s="330"/>
      <c r="G181" s="330"/>
      <c r="H181" s="330"/>
      <c r="I181" s="330"/>
      <c r="J181" s="330"/>
      <c r="K181" s="330"/>
      <c r="L181" s="330"/>
      <c r="M181" s="330"/>
      <c r="N181" s="330"/>
      <c r="O181" s="330"/>
      <c r="P181" s="330"/>
      <c r="Q181" s="330"/>
      <c r="R181" s="330"/>
      <c r="S181" s="330"/>
      <c r="T181" s="330"/>
      <c r="U181" s="330"/>
      <c r="V181" s="330"/>
      <c r="W181" s="330"/>
      <c r="X181" s="330"/>
      <c r="Y181" s="330"/>
      <c r="Z181" s="329"/>
      <c r="AA181" s="329"/>
    </row>
    <row r="182" spans="1:27" ht="15.75" customHeight="1">
      <c r="A182" s="329"/>
      <c r="B182" s="329"/>
      <c r="C182" s="329"/>
      <c r="D182" s="329"/>
      <c r="E182" s="329"/>
      <c r="F182" s="330"/>
      <c r="G182" s="330"/>
      <c r="H182" s="330"/>
      <c r="I182" s="330"/>
      <c r="J182" s="330"/>
      <c r="K182" s="330"/>
      <c r="L182" s="330"/>
      <c r="M182" s="330"/>
      <c r="N182" s="330"/>
      <c r="O182" s="330"/>
      <c r="P182" s="330"/>
      <c r="Q182" s="330"/>
      <c r="R182" s="330"/>
      <c r="S182" s="330"/>
      <c r="T182" s="330"/>
      <c r="U182" s="330"/>
      <c r="V182" s="330"/>
      <c r="W182" s="330"/>
      <c r="X182" s="330"/>
      <c r="Y182" s="330"/>
      <c r="Z182" s="329"/>
      <c r="AA182" s="329"/>
    </row>
    <row r="183" spans="1:27" ht="15.75" customHeight="1">
      <c r="A183" s="329"/>
      <c r="B183" s="329"/>
      <c r="C183" s="329"/>
      <c r="D183" s="329"/>
      <c r="E183" s="329"/>
      <c r="F183" s="330"/>
      <c r="G183" s="330"/>
      <c r="H183" s="330"/>
      <c r="I183" s="330"/>
      <c r="J183" s="330"/>
      <c r="K183" s="330"/>
      <c r="L183" s="330"/>
      <c r="M183" s="330"/>
      <c r="N183" s="330"/>
      <c r="O183" s="330"/>
      <c r="P183" s="330"/>
      <c r="Q183" s="330"/>
      <c r="R183" s="330"/>
      <c r="S183" s="330"/>
      <c r="T183" s="330"/>
      <c r="U183" s="330"/>
      <c r="V183" s="330"/>
      <c r="W183" s="330"/>
      <c r="X183" s="330"/>
      <c r="Y183" s="330"/>
      <c r="Z183" s="329"/>
      <c r="AA183" s="329"/>
    </row>
    <row r="184" spans="1:27" ht="15.75" customHeight="1">
      <c r="A184" s="329"/>
      <c r="B184" s="329"/>
      <c r="C184" s="329"/>
      <c r="D184" s="329"/>
      <c r="E184" s="329"/>
      <c r="F184" s="330"/>
      <c r="G184" s="330"/>
      <c r="H184" s="330"/>
      <c r="I184" s="330"/>
      <c r="J184" s="330"/>
      <c r="K184" s="330"/>
      <c r="L184" s="330"/>
      <c r="M184" s="330"/>
      <c r="N184" s="330"/>
      <c r="O184" s="330"/>
      <c r="P184" s="330"/>
      <c r="Q184" s="330"/>
      <c r="R184" s="330"/>
      <c r="S184" s="330"/>
      <c r="T184" s="330"/>
      <c r="U184" s="330"/>
      <c r="V184" s="330"/>
      <c r="W184" s="330"/>
      <c r="X184" s="330"/>
      <c r="Y184" s="330"/>
      <c r="Z184" s="329"/>
      <c r="AA184" s="329"/>
    </row>
    <row r="185" spans="1:27" ht="15.75" customHeight="1">
      <c r="A185" s="329"/>
      <c r="B185" s="329"/>
      <c r="C185" s="329"/>
      <c r="D185" s="329"/>
      <c r="E185" s="329"/>
      <c r="F185" s="330"/>
      <c r="G185" s="330"/>
      <c r="H185" s="330"/>
      <c r="I185" s="330"/>
      <c r="J185" s="330"/>
      <c r="K185" s="330"/>
      <c r="L185" s="330"/>
      <c r="M185" s="330"/>
      <c r="N185" s="330"/>
      <c r="O185" s="330"/>
      <c r="P185" s="330"/>
      <c r="Q185" s="330"/>
      <c r="R185" s="330"/>
      <c r="S185" s="330"/>
      <c r="T185" s="330"/>
      <c r="U185" s="330"/>
      <c r="V185" s="330"/>
      <c r="W185" s="330"/>
      <c r="X185" s="330"/>
      <c r="Y185" s="330"/>
      <c r="Z185" s="329"/>
      <c r="AA185" s="329"/>
    </row>
    <row r="186" spans="1:27" ht="15.75" customHeight="1">
      <c r="A186" s="329"/>
      <c r="B186" s="329"/>
      <c r="C186" s="329"/>
      <c r="D186" s="329"/>
      <c r="E186" s="329"/>
      <c r="F186" s="330"/>
      <c r="G186" s="330"/>
      <c r="H186" s="330"/>
      <c r="I186" s="330"/>
      <c r="J186" s="330"/>
      <c r="K186" s="330"/>
      <c r="L186" s="330"/>
      <c r="M186" s="330"/>
      <c r="N186" s="330"/>
      <c r="O186" s="330"/>
      <c r="P186" s="330"/>
      <c r="Q186" s="330"/>
      <c r="R186" s="330"/>
      <c r="S186" s="330"/>
      <c r="T186" s="330"/>
      <c r="U186" s="330"/>
      <c r="V186" s="330"/>
      <c r="W186" s="330"/>
      <c r="X186" s="330"/>
      <c r="Y186" s="330"/>
      <c r="Z186" s="329"/>
      <c r="AA186" s="329"/>
    </row>
    <row r="187" spans="1:27" ht="15.75" customHeight="1">
      <c r="A187" s="329"/>
      <c r="B187" s="329"/>
      <c r="C187" s="329"/>
      <c r="D187" s="329"/>
      <c r="E187" s="329"/>
      <c r="F187" s="330"/>
      <c r="G187" s="330"/>
      <c r="H187" s="330"/>
      <c r="I187" s="330"/>
      <c r="J187" s="330"/>
      <c r="K187" s="330"/>
      <c r="L187" s="330"/>
      <c r="M187" s="330"/>
      <c r="N187" s="330"/>
      <c r="O187" s="330"/>
      <c r="P187" s="330"/>
      <c r="Q187" s="330"/>
      <c r="R187" s="330"/>
      <c r="S187" s="330"/>
      <c r="T187" s="330"/>
      <c r="U187" s="330"/>
      <c r="V187" s="330"/>
      <c r="W187" s="330"/>
      <c r="X187" s="330"/>
      <c r="Y187" s="330"/>
      <c r="Z187" s="329"/>
      <c r="AA187" s="329"/>
    </row>
    <row r="188" spans="1:27" ht="15.75" customHeight="1">
      <c r="A188" s="329"/>
      <c r="B188" s="329"/>
      <c r="C188" s="329"/>
      <c r="D188" s="329"/>
      <c r="E188" s="329"/>
      <c r="F188" s="330"/>
      <c r="G188" s="330"/>
      <c r="H188" s="330"/>
      <c r="I188" s="330"/>
      <c r="J188" s="330"/>
      <c r="K188" s="330"/>
      <c r="L188" s="330"/>
      <c r="M188" s="330"/>
      <c r="N188" s="330"/>
      <c r="O188" s="330"/>
      <c r="P188" s="330"/>
      <c r="Q188" s="330"/>
      <c r="R188" s="330"/>
      <c r="S188" s="330"/>
      <c r="T188" s="330"/>
      <c r="U188" s="330"/>
      <c r="V188" s="330"/>
      <c r="W188" s="330"/>
      <c r="X188" s="330"/>
      <c r="Y188" s="330"/>
      <c r="Z188" s="329"/>
      <c r="AA188" s="329"/>
    </row>
    <row r="189" spans="1:27" ht="15.75" customHeight="1">
      <c r="A189" s="329"/>
      <c r="B189" s="329"/>
      <c r="C189" s="329"/>
      <c r="D189" s="329"/>
      <c r="E189" s="329"/>
      <c r="F189" s="330"/>
      <c r="G189" s="330"/>
      <c r="H189" s="330"/>
      <c r="I189" s="330"/>
      <c r="J189" s="330"/>
      <c r="K189" s="330"/>
      <c r="L189" s="330"/>
      <c r="M189" s="330"/>
      <c r="N189" s="330"/>
      <c r="O189" s="330"/>
      <c r="P189" s="330"/>
      <c r="Q189" s="330"/>
      <c r="R189" s="330"/>
      <c r="S189" s="330"/>
      <c r="T189" s="330"/>
      <c r="U189" s="330"/>
      <c r="V189" s="330"/>
      <c r="W189" s="330"/>
      <c r="X189" s="330"/>
      <c r="Y189" s="330"/>
      <c r="Z189" s="329"/>
      <c r="AA189" s="329"/>
    </row>
    <row r="190" spans="1:27" ht="15.75" customHeight="1">
      <c r="A190" s="329"/>
      <c r="B190" s="329"/>
      <c r="C190" s="329"/>
      <c r="D190" s="329"/>
      <c r="E190" s="329"/>
      <c r="F190" s="330"/>
      <c r="G190" s="330"/>
      <c r="H190" s="330"/>
      <c r="I190" s="330"/>
      <c r="J190" s="330"/>
      <c r="K190" s="330"/>
      <c r="L190" s="330"/>
      <c r="M190" s="330"/>
      <c r="N190" s="330"/>
      <c r="O190" s="330"/>
      <c r="P190" s="330"/>
      <c r="Q190" s="330"/>
      <c r="R190" s="330"/>
      <c r="S190" s="330"/>
      <c r="T190" s="330"/>
      <c r="U190" s="330"/>
      <c r="V190" s="330"/>
      <c r="W190" s="330"/>
      <c r="X190" s="330"/>
      <c r="Y190" s="330"/>
      <c r="Z190" s="329"/>
      <c r="AA190" s="329"/>
    </row>
    <row r="191" spans="1:27" ht="15.75" customHeight="1">
      <c r="A191" s="329"/>
      <c r="B191" s="329"/>
      <c r="C191" s="329"/>
      <c r="D191" s="329"/>
      <c r="E191" s="329"/>
      <c r="F191" s="330"/>
      <c r="G191" s="330"/>
      <c r="H191" s="330"/>
      <c r="I191" s="330"/>
      <c r="J191" s="330"/>
      <c r="K191" s="330"/>
      <c r="L191" s="330"/>
      <c r="M191" s="330"/>
      <c r="N191" s="330"/>
      <c r="O191" s="330"/>
      <c r="P191" s="330"/>
      <c r="Q191" s="330"/>
      <c r="R191" s="330"/>
      <c r="S191" s="330"/>
      <c r="T191" s="330"/>
      <c r="U191" s="330"/>
      <c r="V191" s="330"/>
      <c r="W191" s="330"/>
      <c r="X191" s="330"/>
      <c r="Y191" s="330"/>
      <c r="Z191" s="329"/>
      <c r="AA191" s="329"/>
    </row>
    <row r="192" spans="1:27" ht="15.75" customHeight="1">
      <c r="A192" s="329"/>
      <c r="B192" s="329"/>
      <c r="C192" s="329"/>
      <c r="D192" s="329"/>
      <c r="E192" s="329"/>
      <c r="F192" s="330"/>
      <c r="G192" s="330"/>
      <c r="H192" s="330"/>
      <c r="I192" s="330"/>
      <c r="J192" s="330"/>
      <c r="K192" s="330"/>
      <c r="L192" s="330"/>
      <c r="M192" s="330"/>
      <c r="N192" s="330"/>
      <c r="O192" s="330"/>
      <c r="P192" s="330"/>
      <c r="Q192" s="330"/>
      <c r="R192" s="330"/>
      <c r="S192" s="330"/>
      <c r="T192" s="330"/>
      <c r="U192" s="330"/>
      <c r="V192" s="330"/>
      <c r="W192" s="330"/>
      <c r="X192" s="330"/>
      <c r="Y192" s="330"/>
      <c r="Z192" s="329"/>
      <c r="AA192" s="329"/>
    </row>
    <row r="193" spans="1:27" ht="15.75" customHeight="1">
      <c r="A193" s="329"/>
      <c r="B193" s="329"/>
      <c r="C193" s="329"/>
      <c r="D193" s="329"/>
      <c r="E193" s="329"/>
      <c r="F193" s="330"/>
      <c r="G193" s="330"/>
      <c r="H193" s="330"/>
      <c r="I193" s="330"/>
      <c r="J193" s="330"/>
      <c r="K193" s="330"/>
      <c r="L193" s="330"/>
      <c r="M193" s="330"/>
      <c r="N193" s="330"/>
      <c r="O193" s="330"/>
      <c r="P193" s="330"/>
      <c r="Q193" s="330"/>
      <c r="R193" s="330"/>
      <c r="S193" s="330"/>
      <c r="T193" s="330"/>
      <c r="U193" s="330"/>
      <c r="V193" s="330"/>
      <c r="W193" s="330"/>
      <c r="X193" s="330"/>
      <c r="Y193" s="330"/>
      <c r="Z193" s="329"/>
      <c r="AA193" s="329"/>
    </row>
    <row r="194" spans="1:27" ht="15.75" customHeight="1">
      <c r="A194" s="329"/>
      <c r="B194" s="329"/>
      <c r="C194" s="329"/>
      <c r="D194" s="329"/>
      <c r="E194" s="329"/>
      <c r="F194" s="330"/>
      <c r="G194" s="330"/>
      <c r="H194" s="330"/>
      <c r="I194" s="330"/>
      <c r="J194" s="330"/>
      <c r="K194" s="330"/>
      <c r="L194" s="330"/>
      <c r="M194" s="330"/>
      <c r="N194" s="330"/>
      <c r="O194" s="330"/>
      <c r="P194" s="330"/>
      <c r="Q194" s="330"/>
      <c r="R194" s="330"/>
      <c r="S194" s="330"/>
      <c r="T194" s="330"/>
      <c r="U194" s="330"/>
      <c r="V194" s="330"/>
      <c r="W194" s="330"/>
      <c r="X194" s="330"/>
      <c r="Y194" s="330"/>
      <c r="Z194" s="329"/>
      <c r="AA194" s="329"/>
    </row>
    <row r="195" spans="1:27" ht="15.75" customHeight="1">
      <c r="A195" s="329"/>
      <c r="B195" s="329"/>
      <c r="C195" s="329"/>
      <c r="D195" s="329"/>
      <c r="E195" s="329"/>
      <c r="F195" s="330"/>
      <c r="G195" s="330"/>
      <c r="H195" s="330"/>
      <c r="I195" s="330"/>
      <c r="J195" s="330"/>
      <c r="K195" s="330"/>
      <c r="L195" s="330"/>
      <c r="M195" s="330"/>
      <c r="N195" s="330"/>
      <c r="O195" s="330"/>
      <c r="P195" s="330"/>
      <c r="Q195" s="330"/>
      <c r="R195" s="330"/>
      <c r="S195" s="330"/>
      <c r="T195" s="330"/>
      <c r="U195" s="330"/>
      <c r="V195" s="330"/>
      <c r="W195" s="330"/>
      <c r="X195" s="330"/>
      <c r="Y195" s="330"/>
      <c r="Z195" s="329"/>
      <c r="AA195" s="329"/>
    </row>
    <row r="196" spans="1:27" ht="15.75" customHeight="1">
      <c r="A196" s="329"/>
      <c r="B196" s="329"/>
      <c r="C196" s="329"/>
      <c r="D196" s="329"/>
      <c r="E196" s="329"/>
      <c r="F196" s="330"/>
      <c r="G196" s="330"/>
      <c r="H196" s="330"/>
      <c r="I196" s="330"/>
      <c r="J196" s="330"/>
      <c r="K196" s="330"/>
      <c r="L196" s="330"/>
      <c r="M196" s="330"/>
      <c r="N196" s="330"/>
      <c r="O196" s="330"/>
      <c r="P196" s="330"/>
      <c r="Q196" s="330"/>
      <c r="R196" s="330"/>
      <c r="S196" s="330"/>
      <c r="T196" s="330"/>
      <c r="U196" s="330"/>
      <c r="V196" s="330"/>
      <c r="W196" s="330"/>
      <c r="X196" s="330"/>
      <c r="Y196" s="330"/>
      <c r="Z196" s="329"/>
      <c r="AA196" s="329"/>
    </row>
    <row r="197" spans="1:27" ht="15.75" customHeight="1">
      <c r="A197" s="329"/>
      <c r="B197" s="329"/>
      <c r="C197" s="329"/>
      <c r="D197" s="329"/>
      <c r="E197" s="329"/>
      <c r="F197" s="330"/>
      <c r="G197" s="330"/>
      <c r="H197" s="330"/>
      <c r="I197" s="330"/>
      <c r="J197" s="330"/>
      <c r="K197" s="330"/>
      <c r="L197" s="330"/>
      <c r="M197" s="330"/>
      <c r="N197" s="330"/>
      <c r="O197" s="330"/>
      <c r="P197" s="330"/>
      <c r="Q197" s="330"/>
      <c r="R197" s="330"/>
      <c r="S197" s="330"/>
      <c r="T197" s="330"/>
      <c r="U197" s="330"/>
      <c r="V197" s="330"/>
      <c r="W197" s="330"/>
      <c r="X197" s="330"/>
      <c r="Y197" s="330"/>
      <c r="Z197" s="329"/>
      <c r="AA197" s="329"/>
    </row>
    <row r="198" spans="1:27" ht="15.75" customHeight="1">
      <c r="A198" s="329"/>
      <c r="B198" s="329"/>
      <c r="C198" s="329"/>
      <c r="D198" s="329"/>
      <c r="E198" s="329"/>
      <c r="F198" s="330"/>
      <c r="G198" s="330"/>
      <c r="H198" s="330"/>
      <c r="I198" s="330"/>
      <c r="J198" s="330"/>
      <c r="K198" s="330"/>
      <c r="L198" s="330"/>
      <c r="M198" s="330"/>
      <c r="N198" s="330"/>
      <c r="O198" s="330"/>
      <c r="P198" s="330"/>
      <c r="Q198" s="330"/>
      <c r="R198" s="330"/>
      <c r="S198" s="330"/>
      <c r="T198" s="330"/>
      <c r="U198" s="330"/>
      <c r="V198" s="330"/>
      <c r="W198" s="330"/>
      <c r="X198" s="330"/>
      <c r="Y198" s="330"/>
      <c r="Z198" s="329"/>
      <c r="AA198" s="329"/>
    </row>
    <row r="199" spans="1:27" ht="15.75" customHeight="1">
      <c r="A199" s="329"/>
      <c r="B199" s="329"/>
      <c r="C199" s="329"/>
      <c r="D199" s="329"/>
      <c r="E199" s="329"/>
      <c r="F199" s="330"/>
      <c r="G199" s="330"/>
      <c r="H199" s="330"/>
      <c r="I199" s="330"/>
      <c r="J199" s="330"/>
      <c r="K199" s="330"/>
      <c r="L199" s="330"/>
      <c r="M199" s="330"/>
      <c r="N199" s="330"/>
      <c r="O199" s="330"/>
      <c r="P199" s="330"/>
      <c r="Q199" s="330"/>
      <c r="R199" s="330"/>
      <c r="S199" s="330"/>
      <c r="T199" s="330"/>
      <c r="U199" s="330"/>
      <c r="V199" s="330"/>
      <c r="W199" s="330"/>
      <c r="X199" s="330"/>
      <c r="Y199" s="330"/>
      <c r="Z199" s="329"/>
      <c r="AA199" s="329"/>
    </row>
    <row r="200" spans="1:27" ht="15.75" customHeight="1">
      <c r="A200" s="329"/>
      <c r="B200" s="329"/>
      <c r="C200" s="329"/>
      <c r="D200" s="329"/>
      <c r="E200" s="329"/>
      <c r="F200" s="330"/>
      <c r="G200" s="330"/>
      <c r="H200" s="330"/>
      <c r="I200" s="330"/>
      <c r="J200" s="330"/>
      <c r="K200" s="330"/>
      <c r="L200" s="330"/>
      <c r="M200" s="330"/>
      <c r="N200" s="330"/>
      <c r="O200" s="330"/>
      <c r="P200" s="330"/>
      <c r="Q200" s="330"/>
      <c r="R200" s="330"/>
      <c r="S200" s="330"/>
      <c r="T200" s="330"/>
      <c r="U200" s="330"/>
      <c r="V200" s="330"/>
      <c r="W200" s="330"/>
      <c r="X200" s="330"/>
      <c r="Y200" s="330"/>
      <c r="Z200" s="329"/>
      <c r="AA200" s="329"/>
    </row>
    <row r="201" spans="1:27" ht="15.75" customHeight="1">
      <c r="A201" s="329"/>
      <c r="B201" s="329"/>
      <c r="C201" s="329"/>
      <c r="D201" s="329"/>
      <c r="E201" s="329"/>
      <c r="F201" s="330"/>
      <c r="G201" s="330"/>
      <c r="H201" s="330"/>
      <c r="I201" s="330"/>
      <c r="J201" s="330"/>
      <c r="K201" s="330"/>
      <c r="L201" s="330"/>
      <c r="M201" s="330"/>
      <c r="N201" s="330"/>
      <c r="O201" s="330"/>
      <c r="P201" s="330"/>
      <c r="Q201" s="330"/>
      <c r="R201" s="330"/>
      <c r="S201" s="330"/>
      <c r="T201" s="330"/>
      <c r="U201" s="330"/>
      <c r="V201" s="330"/>
      <c r="W201" s="330"/>
      <c r="X201" s="330"/>
      <c r="Y201" s="330"/>
      <c r="Z201" s="329"/>
      <c r="AA201" s="329"/>
    </row>
    <row r="202" spans="1:27" ht="15.75" customHeight="1">
      <c r="A202" s="329"/>
      <c r="B202" s="329"/>
      <c r="C202" s="329"/>
      <c r="D202" s="329"/>
      <c r="E202" s="329"/>
      <c r="F202" s="330"/>
      <c r="G202" s="330"/>
      <c r="H202" s="330"/>
      <c r="I202" s="330"/>
      <c r="J202" s="330"/>
      <c r="K202" s="330"/>
      <c r="L202" s="330"/>
      <c r="M202" s="330"/>
      <c r="N202" s="330"/>
      <c r="O202" s="330"/>
      <c r="P202" s="330"/>
      <c r="Q202" s="330"/>
      <c r="R202" s="330"/>
      <c r="S202" s="330"/>
      <c r="T202" s="330"/>
      <c r="U202" s="330"/>
      <c r="V202" s="330"/>
      <c r="W202" s="330"/>
      <c r="X202" s="330"/>
      <c r="Y202" s="330"/>
      <c r="Z202" s="329"/>
      <c r="AA202" s="329"/>
    </row>
    <row r="203" spans="1:27" ht="15.75" customHeight="1">
      <c r="A203" s="329"/>
      <c r="B203" s="329"/>
      <c r="C203" s="329"/>
      <c r="D203" s="329"/>
      <c r="E203" s="329"/>
      <c r="F203" s="330"/>
      <c r="G203" s="330"/>
      <c r="H203" s="330"/>
      <c r="I203" s="330"/>
      <c r="J203" s="330"/>
      <c r="K203" s="330"/>
      <c r="L203" s="330"/>
      <c r="M203" s="330"/>
      <c r="N203" s="330"/>
      <c r="O203" s="330"/>
      <c r="P203" s="330"/>
      <c r="Q203" s="330"/>
      <c r="R203" s="330"/>
      <c r="S203" s="330"/>
      <c r="T203" s="330"/>
      <c r="U203" s="330"/>
      <c r="V203" s="330"/>
      <c r="W203" s="330"/>
      <c r="X203" s="330"/>
      <c r="Y203" s="330"/>
      <c r="Z203" s="329"/>
      <c r="AA203" s="329"/>
    </row>
    <row r="204" spans="1:27" ht="15.75" customHeight="1">
      <c r="A204" s="329"/>
      <c r="B204" s="329"/>
      <c r="C204" s="329"/>
      <c r="D204" s="329"/>
      <c r="E204" s="329"/>
      <c r="F204" s="330"/>
      <c r="G204" s="330"/>
      <c r="H204" s="330"/>
      <c r="I204" s="330"/>
      <c r="J204" s="330"/>
      <c r="K204" s="330"/>
      <c r="L204" s="330"/>
      <c r="M204" s="330"/>
      <c r="N204" s="330"/>
      <c r="O204" s="330"/>
      <c r="P204" s="330"/>
      <c r="Q204" s="330"/>
      <c r="R204" s="330"/>
      <c r="S204" s="330"/>
      <c r="T204" s="330"/>
      <c r="U204" s="330"/>
      <c r="V204" s="330"/>
      <c r="W204" s="330"/>
      <c r="X204" s="330"/>
      <c r="Y204" s="330"/>
      <c r="Z204" s="329"/>
      <c r="AA204" s="329"/>
    </row>
    <row r="205" spans="1:27" ht="15.75" customHeight="1">
      <c r="A205" s="329"/>
      <c r="B205" s="329"/>
      <c r="C205" s="329"/>
      <c r="D205" s="329"/>
      <c r="E205" s="329"/>
      <c r="F205" s="330"/>
      <c r="G205" s="330"/>
      <c r="H205" s="330"/>
      <c r="I205" s="330"/>
      <c r="J205" s="330"/>
      <c r="K205" s="330"/>
      <c r="L205" s="330"/>
      <c r="M205" s="330"/>
      <c r="N205" s="330"/>
      <c r="O205" s="330"/>
      <c r="P205" s="330"/>
      <c r="Q205" s="330"/>
      <c r="R205" s="330"/>
      <c r="S205" s="330"/>
      <c r="T205" s="330"/>
      <c r="U205" s="330"/>
      <c r="V205" s="330"/>
      <c r="W205" s="330"/>
      <c r="X205" s="330"/>
      <c r="Y205" s="330"/>
      <c r="Z205" s="329"/>
      <c r="AA205" s="329"/>
    </row>
    <row r="206" spans="1:27" ht="15.75" customHeight="1">
      <c r="A206" s="329"/>
      <c r="B206" s="329"/>
      <c r="C206" s="329"/>
      <c r="D206" s="329"/>
      <c r="E206" s="329"/>
      <c r="F206" s="330"/>
      <c r="G206" s="330"/>
      <c r="H206" s="330"/>
      <c r="I206" s="330"/>
      <c r="J206" s="330"/>
      <c r="K206" s="330"/>
      <c r="L206" s="330"/>
      <c r="M206" s="330"/>
      <c r="N206" s="330"/>
      <c r="O206" s="330"/>
      <c r="P206" s="330"/>
      <c r="Q206" s="330"/>
      <c r="R206" s="330"/>
      <c r="S206" s="330"/>
      <c r="T206" s="330"/>
      <c r="U206" s="330"/>
      <c r="V206" s="330"/>
      <c r="W206" s="330"/>
      <c r="X206" s="330"/>
      <c r="Y206" s="330"/>
      <c r="Z206" s="329"/>
      <c r="AA206" s="329"/>
    </row>
    <row r="207" spans="1:27" ht="15.75" customHeight="1">
      <c r="A207" s="329"/>
      <c r="B207" s="329"/>
      <c r="C207" s="329"/>
      <c r="D207" s="329"/>
      <c r="E207" s="329"/>
      <c r="F207" s="330"/>
      <c r="G207" s="330"/>
      <c r="H207" s="330"/>
      <c r="I207" s="330"/>
      <c r="J207" s="330"/>
      <c r="K207" s="330"/>
      <c r="L207" s="330"/>
      <c r="M207" s="330"/>
      <c r="N207" s="330"/>
      <c r="O207" s="330"/>
      <c r="P207" s="330"/>
      <c r="Q207" s="330"/>
      <c r="R207" s="330"/>
      <c r="S207" s="330"/>
      <c r="T207" s="330"/>
      <c r="U207" s="330"/>
      <c r="V207" s="330"/>
      <c r="W207" s="330"/>
      <c r="X207" s="330"/>
      <c r="Y207" s="330"/>
      <c r="Z207" s="329"/>
      <c r="AA207" s="329"/>
    </row>
    <row r="208" spans="1:27" ht="15.75" customHeight="1">
      <c r="A208" s="329"/>
      <c r="B208" s="329"/>
      <c r="C208" s="329"/>
      <c r="D208" s="329"/>
      <c r="E208" s="329"/>
      <c r="F208" s="330"/>
      <c r="G208" s="330"/>
      <c r="H208" s="330"/>
      <c r="I208" s="330"/>
      <c r="J208" s="330"/>
      <c r="K208" s="330"/>
      <c r="L208" s="330"/>
      <c r="M208" s="330"/>
      <c r="N208" s="330"/>
      <c r="O208" s="330"/>
      <c r="P208" s="330"/>
      <c r="Q208" s="330"/>
      <c r="R208" s="330"/>
      <c r="S208" s="330"/>
      <c r="T208" s="330"/>
      <c r="U208" s="330"/>
      <c r="V208" s="330"/>
      <c r="W208" s="330"/>
      <c r="X208" s="330"/>
      <c r="Y208" s="330"/>
      <c r="Z208" s="329"/>
      <c r="AA208" s="329"/>
    </row>
    <row r="209" spans="1:27" ht="15.75" customHeight="1">
      <c r="A209" s="329"/>
      <c r="B209" s="329"/>
      <c r="C209" s="329"/>
      <c r="D209" s="329"/>
      <c r="E209" s="329"/>
      <c r="F209" s="330"/>
      <c r="G209" s="330"/>
      <c r="H209" s="330"/>
      <c r="I209" s="330"/>
      <c r="J209" s="330"/>
      <c r="K209" s="330"/>
      <c r="L209" s="330"/>
      <c r="M209" s="330"/>
      <c r="N209" s="330"/>
      <c r="O209" s="330"/>
      <c r="P209" s="330"/>
      <c r="Q209" s="330"/>
      <c r="R209" s="330"/>
      <c r="S209" s="330"/>
      <c r="T209" s="330"/>
      <c r="U209" s="330"/>
      <c r="V209" s="330"/>
      <c r="W209" s="330"/>
      <c r="X209" s="330"/>
      <c r="Y209" s="330"/>
      <c r="Z209" s="329"/>
      <c r="AA209" s="329"/>
    </row>
    <row r="210" spans="1:27" ht="15.75" customHeight="1">
      <c r="A210" s="329"/>
      <c r="B210" s="329"/>
      <c r="C210" s="329"/>
      <c r="D210" s="329"/>
      <c r="E210" s="329"/>
      <c r="F210" s="330"/>
      <c r="G210" s="330"/>
      <c r="H210" s="330"/>
      <c r="I210" s="330"/>
      <c r="J210" s="330"/>
      <c r="K210" s="330"/>
      <c r="L210" s="330"/>
      <c r="M210" s="330"/>
      <c r="N210" s="330"/>
      <c r="O210" s="330"/>
      <c r="P210" s="330"/>
      <c r="Q210" s="330"/>
      <c r="R210" s="330"/>
      <c r="S210" s="330"/>
      <c r="T210" s="330"/>
      <c r="U210" s="330"/>
      <c r="V210" s="330"/>
      <c r="W210" s="330"/>
      <c r="X210" s="330"/>
      <c r="Y210" s="330"/>
      <c r="Z210" s="329"/>
      <c r="AA210" s="329"/>
    </row>
    <row r="211" spans="1:27" ht="15.75" customHeight="1">
      <c r="A211" s="329"/>
      <c r="B211" s="329"/>
      <c r="C211" s="329"/>
      <c r="D211" s="329"/>
      <c r="E211" s="329"/>
      <c r="F211" s="330"/>
      <c r="G211" s="330"/>
      <c r="H211" s="330"/>
      <c r="I211" s="330"/>
      <c r="J211" s="330"/>
      <c r="K211" s="330"/>
      <c r="L211" s="330"/>
      <c r="M211" s="330"/>
      <c r="N211" s="330"/>
      <c r="O211" s="330"/>
      <c r="P211" s="330"/>
      <c r="Q211" s="330"/>
      <c r="R211" s="330"/>
      <c r="S211" s="330"/>
      <c r="T211" s="330"/>
      <c r="U211" s="330"/>
      <c r="V211" s="330"/>
      <c r="W211" s="330"/>
      <c r="X211" s="330"/>
      <c r="Y211" s="330"/>
      <c r="Z211" s="329"/>
      <c r="AA211" s="329"/>
    </row>
    <row r="212" spans="1:27" ht="15.75" customHeight="1">
      <c r="A212" s="329"/>
      <c r="B212" s="329"/>
      <c r="C212" s="329"/>
      <c r="D212" s="329"/>
      <c r="E212" s="329"/>
      <c r="F212" s="330"/>
      <c r="G212" s="330"/>
      <c r="H212" s="330"/>
      <c r="I212" s="330"/>
      <c r="J212" s="330"/>
      <c r="K212" s="330"/>
      <c r="L212" s="330"/>
      <c r="M212" s="330"/>
      <c r="N212" s="330"/>
      <c r="O212" s="330"/>
      <c r="P212" s="330"/>
      <c r="Q212" s="330"/>
      <c r="R212" s="330"/>
      <c r="S212" s="330"/>
      <c r="T212" s="330"/>
      <c r="U212" s="330"/>
      <c r="V212" s="330"/>
      <c r="W212" s="330"/>
      <c r="X212" s="330"/>
      <c r="Y212" s="330"/>
      <c r="Z212" s="329"/>
      <c r="AA212" s="329"/>
    </row>
    <row r="213" spans="1:27" ht="15.75" customHeight="1">
      <c r="A213" s="329"/>
      <c r="B213" s="329"/>
      <c r="C213" s="329"/>
      <c r="D213" s="329"/>
      <c r="E213" s="329"/>
      <c r="F213" s="330"/>
      <c r="G213" s="330"/>
      <c r="H213" s="330"/>
      <c r="I213" s="330"/>
      <c r="J213" s="330"/>
      <c r="K213" s="330"/>
      <c r="L213" s="330"/>
      <c r="M213" s="330"/>
      <c r="N213" s="330"/>
      <c r="O213" s="330"/>
      <c r="P213" s="330"/>
      <c r="Q213" s="330"/>
      <c r="R213" s="330"/>
      <c r="S213" s="330"/>
      <c r="T213" s="330"/>
      <c r="U213" s="330"/>
      <c r="V213" s="330"/>
      <c r="W213" s="330"/>
      <c r="X213" s="330"/>
      <c r="Y213" s="330"/>
      <c r="Z213" s="329"/>
      <c r="AA213" s="329"/>
    </row>
    <row r="214" spans="1:27" ht="15.75" customHeight="1">
      <c r="A214" s="329"/>
      <c r="B214" s="329"/>
      <c r="C214" s="329"/>
      <c r="D214" s="329"/>
      <c r="E214" s="329"/>
      <c r="F214" s="330"/>
      <c r="G214" s="330"/>
      <c r="H214" s="330"/>
      <c r="I214" s="330"/>
      <c r="J214" s="330"/>
      <c r="K214" s="330"/>
      <c r="L214" s="330"/>
      <c r="M214" s="330"/>
      <c r="N214" s="330"/>
      <c r="O214" s="330"/>
      <c r="P214" s="330"/>
      <c r="Q214" s="330"/>
      <c r="R214" s="330"/>
      <c r="S214" s="330"/>
      <c r="T214" s="330"/>
      <c r="U214" s="330"/>
      <c r="V214" s="330"/>
      <c r="W214" s="330"/>
      <c r="X214" s="330"/>
      <c r="Y214" s="330"/>
      <c r="Z214" s="329"/>
      <c r="AA214" s="329"/>
    </row>
    <row r="215" spans="1:27" ht="15.75" customHeight="1">
      <c r="A215" s="329"/>
      <c r="B215" s="329"/>
      <c r="C215" s="329"/>
      <c r="D215" s="329"/>
      <c r="E215" s="329"/>
      <c r="F215" s="330"/>
      <c r="G215" s="330"/>
      <c r="H215" s="330"/>
      <c r="I215" s="330"/>
      <c r="J215" s="330"/>
      <c r="K215" s="330"/>
      <c r="L215" s="330"/>
      <c r="M215" s="330"/>
      <c r="N215" s="330"/>
      <c r="O215" s="330"/>
      <c r="P215" s="330"/>
      <c r="Q215" s="330"/>
      <c r="R215" s="330"/>
      <c r="S215" s="330"/>
      <c r="T215" s="330"/>
      <c r="U215" s="330"/>
      <c r="V215" s="330"/>
      <c r="W215" s="330"/>
      <c r="X215" s="330"/>
      <c r="Y215" s="330"/>
      <c r="Z215" s="329"/>
      <c r="AA215" s="329"/>
    </row>
    <row r="216" spans="1:27" ht="15.75" customHeight="1">
      <c r="A216" s="329"/>
      <c r="B216" s="329"/>
      <c r="C216" s="329"/>
      <c r="D216" s="329"/>
      <c r="E216" s="329"/>
      <c r="F216" s="330"/>
      <c r="G216" s="330"/>
      <c r="H216" s="330"/>
      <c r="I216" s="330"/>
      <c r="J216" s="330"/>
      <c r="K216" s="330"/>
      <c r="L216" s="330"/>
      <c r="M216" s="330"/>
      <c r="N216" s="330"/>
      <c r="O216" s="330"/>
      <c r="P216" s="330"/>
      <c r="Q216" s="330"/>
      <c r="R216" s="330"/>
      <c r="S216" s="330"/>
      <c r="T216" s="330"/>
      <c r="U216" s="330"/>
      <c r="V216" s="330"/>
      <c r="W216" s="330"/>
      <c r="X216" s="330"/>
      <c r="Y216" s="330"/>
      <c r="Z216" s="329"/>
      <c r="AA216" s="329"/>
    </row>
    <row r="217" spans="1:27" ht="15.75" customHeight="1">
      <c r="A217" s="329"/>
      <c r="B217" s="329"/>
      <c r="C217" s="329"/>
      <c r="D217" s="329"/>
      <c r="E217" s="329"/>
      <c r="F217" s="330"/>
      <c r="G217" s="330"/>
      <c r="H217" s="330"/>
      <c r="I217" s="330"/>
      <c r="J217" s="330"/>
      <c r="K217" s="330"/>
      <c r="L217" s="330"/>
      <c r="M217" s="330"/>
      <c r="N217" s="330"/>
      <c r="O217" s="330"/>
      <c r="P217" s="330"/>
      <c r="Q217" s="330"/>
      <c r="R217" s="330"/>
      <c r="S217" s="330"/>
      <c r="T217" s="330"/>
      <c r="U217" s="330"/>
      <c r="V217" s="330"/>
      <c r="W217" s="330"/>
      <c r="X217" s="330"/>
      <c r="Y217" s="330"/>
      <c r="Z217" s="329"/>
      <c r="AA217" s="329"/>
    </row>
    <row r="218" spans="1:27" ht="15.75" customHeight="1">
      <c r="A218" s="329"/>
      <c r="B218" s="329"/>
      <c r="C218" s="329"/>
      <c r="D218" s="329"/>
      <c r="E218" s="329"/>
      <c r="F218" s="330"/>
      <c r="G218" s="330"/>
      <c r="H218" s="330"/>
      <c r="I218" s="330"/>
      <c r="J218" s="330"/>
      <c r="K218" s="330"/>
      <c r="L218" s="330"/>
      <c r="M218" s="330"/>
      <c r="N218" s="330"/>
      <c r="O218" s="330"/>
      <c r="P218" s="330"/>
      <c r="Q218" s="330"/>
      <c r="R218" s="330"/>
      <c r="S218" s="330"/>
      <c r="T218" s="330"/>
      <c r="U218" s="330"/>
      <c r="V218" s="330"/>
      <c r="W218" s="330"/>
      <c r="X218" s="330"/>
      <c r="Y218" s="330"/>
      <c r="Z218" s="329"/>
      <c r="AA218" s="329"/>
    </row>
    <row r="219" spans="1:27" ht="15.75" customHeight="1">
      <c r="A219" s="329"/>
      <c r="B219" s="329"/>
      <c r="C219" s="329"/>
      <c r="D219" s="329"/>
      <c r="E219" s="329"/>
      <c r="F219" s="330"/>
      <c r="G219" s="330"/>
      <c r="H219" s="330"/>
      <c r="I219" s="330"/>
      <c r="J219" s="330"/>
      <c r="K219" s="330"/>
      <c r="L219" s="330"/>
      <c r="M219" s="330"/>
      <c r="N219" s="330"/>
      <c r="O219" s="330"/>
      <c r="P219" s="330"/>
      <c r="Q219" s="330"/>
      <c r="R219" s="330"/>
      <c r="S219" s="330"/>
      <c r="T219" s="330"/>
      <c r="U219" s="330"/>
      <c r="V219" s="330"/>
      <c r="W219" s="330"/>
      <c r="X219" s="330"/>
      <c r="Y219" s="330"/>
      <c r="Z219" s="329"/>
      <c r="AA219" s="329"/>
    </row>
    <row r="220" spans="1:27" ht="15.75" customHeight="1">
      <c r="A220" s="329"/>
      <c r="B220" s="329"/>
      <c r="C220" s="329"/>
      <c r="D220" s="329"/>
      <c r="E220" s="329"/>
      <c r="F220" s="330"/>
      <c r="G220" s="330"/>
      <c r="H220" s="330"/>
      <c r="I220" s="330"/>
      <c r="J220" s="330"/>
      <c r="K220" s="330"/>
      <c r="L220" s="330"/>
      <c r="M220" s="330"/>
      <c r="N220" s="330"/>
      <c r="O220" s="330"/>
      <c r="P220" s="330"/>
      <c r="Q220" s="330"/>
      <c r="R220" s="330"/>
      <c r="S220" s="330"/>
      <c r="T220" s="330"/>
      <c r="U220" s="330"/>
      <c r="V220" s="330"/>
      <c r="W220" s="330"/>
      <c r="X220" s="330"/>
      <c r="Y220" s="330"/>
      <c r="Z220" s="329"/>
      <c r="AA220" s="329"/>
    </row>
    <row r="221" spans="1:27" ht="15.75" customHeight="1">
      <c r="A221" s="329"/>
      <c r="B221" s="329"/>
      <c r="C221" s="329"/>
      <c r="D221" s="329"/>
      <c r="E221" s="329"/>
      <c r="F221" s="330"/>
      <c r="G221" s="330"/>
      <c r="H221" s="330"/>
      <c r="I221" s="330"/>
      <c r="J221" s="330"/>
      <c r="K221" s="330"/>
      <c r="L221" s="330"/>
      <c r="M221" s="330"/>
      <c r="N221" s="330"/>
      <c r="O221" s="330"/>
      <c r="P221" s="330"/>
      <c r="Q221" s="330"/>
      <c r="R221" s="330"/>
      <c r="S221" s="330"/>
      <c r="T221" s="330"/>
      <c r="U221" s="330"/>
      <c r="V221" s="330"/>
      <c r="W221" s="330"/>
      <c r="X221" s="330"/>
      <c r="Y221" s="330"/>
      <c r="Z221" s="329"/>
      <c r="AA221" s="329"/>
    </row>
    <row r="222" spans="1:27" ht="15.75" customHeight="1"/>
    <row r="223" spans="1:27" ht="15.75" customHeight="1"/>
    <row r="224" spans="1:27"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5">
    <mergeCell ref="J10:X10"/>
    <mergeCell ref="J16:X16"/>
    <mergeCell ref="A4:A9"/>
    <mergeCell ref="B4:B9"/>
    <mergeCell ref="C4:C9"/>
    <mergeCell ref="D4:D9"/>
    <mergeCell ref="J4:X4"/>
    <mergeCell ref="A10:A15"/>
    <mergeCell ref="B10:B15"/>
    <mergeCell ref="C10:C15"/>
    <mergeCell ref="D10:D15"/>
    <mergeCell ref="A16:A21"/>
    <mergeCell ref="B16:B21"/>
    <mergeCell ref="C16:C21"/>
    <mergeCell ref="D16:D21"/>
  </mergeCells>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Seg. Consolidado PAAC 2020</vt:lpstr>
      <vt:lpstr>riesgos corrupción</vt:lpstr>
      <vt:lpstr>trámites</vt:lpstr>
      <vt:lpstr>rend. cuentas</vt:lpstr>
      <vt:lpstr>ciudadano</vt:lpstr>
      <vt:lpstr>transparencia</vt:lpstr>
      <vt:lpstr>Integridad</vt:lpstr>
      <vt:lpstr>fechas de reporte- evaluacion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Arturo Mercado</dc:creator>
  <cp:lastModifiedBy>Luis Fernando Mercado Salcedo</cp:lastModifiedBy>
  <dcterms:created xsi:type="dcterms:W3CDTF">2020-09-08T21:10:11Z</dcterms:created>
  <dcterms:modified xsi:type="dcterms:W3CDTF">2020-09-12T22:11:33Z</dcterms:modified>
</cp:coreProperties>
</file>