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13_ncr:1_{7ECEC4CF-435E-40FE-8303-0058F7D54FDD}" xr6:coauthVersionLast="45" xr6:coauthVersionMax="45" xr10:uidLastSave="{00000000-0000-0000-0000-000000000000}"/>
  <bookViews>
    <workbookView xWindow="-120" yWindow="-120" windowWidth="19440" windowHeight="12240" xr2:uid="{FCEDAE1E-EC5B-43E6-A850-F90C262F661A}"/>
  </bookViews>
  <sheets>
    <sheet name="metas" sheetId="1" r:id="rId1"/>
  </sheets>
  <definedNames>
    <definedName name="_xlnm._FilterDatabase" localSheetId="0" hidden="1">metas!$A$1:$BG$85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61" i="1" l="1"/>
  <c r="AC75" i="1" l="1"/>
  <c r="AF73" i="1"/>
  <c r="AC73" i="1"/>
  <c r="AI5" i="1"/>
  <c r="AI43" i="1"/>
  <c r="AF43" i="1"/>
  <c r="AC43" i="1"/>
  <c r="Z43" i="1"/>
  <c r="AK42" i="1"/>
  <c r="AJ42" i="1"/>
  <c r="AL41" i="1"/>
  <c r="AL42" i="1" s="1"/>
  <c r="AH42" i="1"/>
  <c r="AG42" i="1"/>
  <c r="AI41" i="1"/>
  <c r="AI42" i="1" s="1"/>
  <c r="AE42" i="1"/>
  <c r="AD42" i="1"/>
  <c r="AF41" i="1"/>
  <c r="AF42" i="1" s="1"/>
  <c r="AB42" i="1"/>
  <c r="AA42" i="1"/>
  <c r="AC41" i="1"/>
  <c r="AC42" i="1" s="1"/>
  <c r="AO41" i="1"/>
  <c r="AO42" i="1" s="1"/>
  <c r="AR41" i="1"/>
  <c r="AR42" i="1" s="1"/>
  <c r="AU41" i="1"/>
  <c r="AU42" i="1" s="1"/>
  <c r="AX41" i="1"/>
  <c r="AX42" i="1" s="1"/>
  <c r="BA41" i="1"/>
  <c r="BA42" i="1" s="1"/>
  <c r="BD41" i="1"/>
  <c r="BD42" i="1" s="1"/>
  <c r="BG41" i="1"/>
  <c r="BG42" i="1" s="1"/>
  <c r="AM42" i="1"/>
  <c r="AN42" i="1"/>
  <c r="AP42" i="1"/>
  <c r="AQ42" i="1"/>
  <c r="AS42" i="1"/>
  <c r="AT42" i="1"/>
  <c r="AV42" i="1"/>
  <c r="AW42" i="1"/>
  <c r="AY42" i="1"/>
  <c r="AZ42" i="1"/>
  <c r="BB42" i="1"/>
  <c r="BC42" i="1"/>
  <c r="BE42" i="1"/>
  <c r="BF42" i="1"/>
  <c r="Y42" i="1"/>
  <c r="X42" i="1"/>
  <c r="Z41" i="1"/>
  <c r="Z42" i="1" s="1"/>
  <c r="BG53" i="1" l="1"/>
  <c r="BG54" i="1" s="1"/>
  <c r="BG51" i="1"/>
  <c r="BG52" i="1" s="1"/>
  <c r="BG49" i="1"/>
  <c r="BG50" i="1" s="1"/>
  <c r="BG47" i="1"/>
  <c r="BG48" i="1" s="1"/>
  <c r="BD53" i="1"/>
  <c r="BD54" i="1" s="1"/>
  <c r="BD51" i="1"/>
  <c r="BD52" i="1" s="1"/>
  <c r="BD49" i="1"/>
  <c r="BD50" i="1" s="1"/>
  <c r="BD47" i="1"/>
  <c r="BD48" i="1" s="1"/>
  <c r="BA53" i="1"/>
  <c r="BA54" i="1" s="1"/>
  <c r="BA51" i="1"/>
  <c r="BA52" i="1" s="1"/>
  <c r="BA49" i="1"/>
  <c r="BA50" i="1" s="1"/>
  <c r="BA47" i="1"/>
  <c r="BA48" i="1" s="1"/>
  <c r="AX53" i="1"/>
  <c r="AX54" i="1" s="1"/>
  <c r="AX51" i="1"/>
  <c r="AX52" i="1" s="1"/>
  <c r="AX49" i="1"/>
  <c r="AX50" i="1" s="1"/>
  <c r="AX47" i="1"/>
  <c r="AX48" i="1" s="1"/>
  <c r="AU53" i="1"/>
  <c r="AU54" i="1" s="1"/>
  <c r="AU51" i="1"/>
  <c r="AU52" i="1" s="1"/>
  <c r="AU49" i="1"/>
  <c r="AU50" i="1" s="1"/>
  <c r="AU47" i="1"/>
  <c r="AU48" i="1" s="1"/>
  <c r="AR53" i="1"/>
  <c r="AR54" i="1" s="1"/>
  <c r="AR51" i="1"/>
  <c r="AR52" i="1" s="1"/>
  <c r="AR49" i="1"/>
  <c r="AR50" i="1" s="1"/>
  <c r="AR47" i="1"/>
  <c r="AR48" i="1" s="1"/>
  <c r="AO53" i="1"/>
  <c r="AO54" i="1" s="1"/>
  <c r="AO51" i="1"/>
  <c r="AO52" i="1" s="1"/>
  <c r="AO49" i="1"/>
  <c r="AO50" i="1" s="1"/>
  <c r="AO47" i="1"/>
  <c r="AO48" i="1" s="1"/>
  <c r="AL53" i="1"/>
  <c r="AL54" i="1" s="1"/>
  <c r="AL51" i="1"/>
  <c r="AL52" i="1" s="1"/>
  <c r="AL49" i="1"/>
  <c r="AL50" i="1" s="1"/>
  <c r="AL47" i="1"/>
  <c r="AL48" i="1" s="1"/>
  <c r="AI53" i="1"/>
  <c r="AI54" i="1" s="1"/>
  <c r="AI51" i="1"/>
  <c r="AI52" i="1" s="1"/>
  <c r="AI49" i="1"/>
  <c r="AI50" i="1" s="1"/>
  <c r="AI47" i="1"/>
  <c r="AI48" i="1" s="1"/>
  <c r="AF53" i="1"/>
  <c r="AF54" i="1" s="1"/>
  <c r="AF51" i="1"/>
  <c r="AF52" i="1" s="1"/>
  <c r="AF49" i="1"/>
  <c r="AF50" i="1" s="1"/>
  <c r="AF47" i="1"/>
  <c r="AF48" i="1" s="1"/>
  <c r="AC53" i="1"/>
  <c r="AC54" i="1" s="1"/>
  <c r="AC51" i="1"/>
  <c r="AC52" i="1" s="1"/>
  <c r="AC49" i="1"/>
  <c r="AC50" i="1" s="1"/>
  <c r="AC47" i="1"/>
  <c r="AC48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E54" i="1"/>
  <c r="AD54" i="1"/>
  <c r="AB54" i="1"/>
  <c r="AA54" i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E52" i="1"/>
  <c r="AD52" i="1"/>
  <c r="AB52" i="1"/>
  <c r="AA52" i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E50" i="1"/>
  <c r="AD50" i="1"/>
  <c r="AB50" i="1"/>
  <c r="AA50" i="1"/>
  <c r="Y50" i="1"/>
  <c r="X50" i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E48" i="1"/>
  <c r="AD48" i="1"/>
  <c r="AB48" i="1"/>
  <c r="AA48" i="1"/>
  <c r="Z51" i="1"/>
  <c r="Z52" i="1" s="1"/>
  <c r="Z49" i="1"/>
  <c r="Z50" i="1" s="1"/>
  <c r="Z47" i="1"/>
  <c r="Z48" i="1" s="1"/>
  <c r="Y48" i="1"/>
  <c r="X48" i="1"/>
  <c r="X52" i="1"/>
  <c r="Y52" i="1"/>
  <c r="BG57" i="1"/>
  <c r="BG58" i="1" s="1"/>
  <c r="BG55" i="1"/>
  <c r="BG56" i="1" s="1"/>
  <c r="BD57" i="1"/>
  <c r="BD58" i="1" s="1"/>
  <c r="BD55" i="1"/>
  <c r="BD56" i="1" s="1"/>
  <c r="BA57" i="1"/>
  <c r="BA58" i="1" s="1"/>
  <c r="BA55" i="1"/>
  <c r="BA56" i="1" s="1"/>
  <c r="AX57" i="1"/>
  <c r="AX58" i="1" s="1"/>
  <c r="AX55" i="1"/>
  <c r="AX56" i="1" s="1"/>
  <c r="AU57" i="1"/>
  <c r="AU58" i="1" s="1"/>
  <c r="AU55" i="1"/>
  <c r="AU56" i="1" s="1"/>
  <c r="AR57" i="1"/>
  <c r="AR58" i="1" s="1"/>
  <c r="AR55" i="1"/>
  <c r="AR56" i="1" s="1"/>
  <c r="AO57" i="1"/>
  <c r="AO58" i="1" s="1"/>
  <c r="AO55" i="1"/>
  <c r="AO56" i="1" s="1"/>
  <c r="AL57" i="1"/>
  <c r="AL58" i="1" s="1"/>
  <c r="AL55" i="1"/>
  <c r="AL56" i="1" s="1"/>
  <c r="AI57" i="1"/>
  <c r="AI58" i="1" s="1"/>
  <c r="AI55" i="1"/>
  <c r="AI56" i="1" s="1"/>
  <c r="AF57" i="1"/>
  <c r="AF58" i="1" s="1"/>
  <c r="AF55" i="1"/>
  <c r="AF56" i="1" s="1"/>
  <c r="AC57" i="1"/>
  <c r="AC58" i="1" s="1"/>
  <c r="AC55" i="1"/>
  <c r="AC56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8" i="1"/>
  <c r="X58" i="1"/>
  <c r="Z57" i="1"/>
  <c r="Z58" i="1" s="1"/>
  <c r="Z55" i="1"/>
  <c r="Z56" i="1" s="1"/>
  <c r="Y56" i="1"/>
  <c r="X56" i="1"/>
  <c r="BG84" i="1"/>
  <c r="BG83" i="1"/>
  <c r="BG82" i="1"/>
  <c r="BD84" i="1"/>
  <c r="BD83" i="1"/>
  <c r="BD82" i="1"/>
  <c r="BA84" i="1"/>
  <c r="BA83" i="1"/>
  <c r="BA82" i="1"/>
  <c r="AX84" i="1"/>
  <c r="AX83" i="1"/>
  <c r="AX82" i="1"/>
  <c r="AU84" i="1"/>
  <c r="AU83" i="1"/>
  <c r="AU82" i="1"/>
  <c r="AR84" i="1"/>
  <c r="AR83" i="1"/>
  <c r="AR82" i="1"/>
  <c r="AO84" i="1"/>
  <c r="AO83" i="1"/>
  <c r="AO82" i="1"/>
  <c r="AL84" i="1"/>
  <c r="AL83" i="1"/>
  <c r="AL82" i="1"/>
  <c r="AI84" i="1"/>
  <c r="AI83" i="1"/>
  <c r="AI82" i="1"/>
  <c r="AF84" i="1"/>
  <c r="AF83" i="1"/>
  <c r="AF82" i="1"/>
  <c r="AC84" i="1"/>
  <c r="AC83" i="1"/>
  <c r="AC82" i="1"/>
  <c r="Z84" i="1"/>
  <c r="Z83" i="1"/>
  <c r="Z82" i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40" i="1"/>
  <c r="X40" i="1"/>
  <c r="Y37" i="1"/>
  <c r="X37" i="1"/>
  <c r="Y34" i="1"/>
  <c r="X34" i="1"/>
  <c r="Y32" i="1"/>
  <c r="X32" i="1"/>
  <c r="Y30" i="1"/>
  <c r="X30" i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5" i="1"/>
  <c r="X15" i="1"/>
  <c r="Y10" i="1"/>
  <c r="X10" i="1"/>
  <c r="BF62" i="1"/>
  <c r="BE62" i="1"/>
  <c r="BC62" i="1"/>
  <c r="BB62" i="1"/>
  <c r="AZ62" i="1"/>
  <c r="AY62" i="1"/>
  <c r="AW62" i="1"/>
  <c r="AV62" i="1"/>
  <c r="AT62" i="1"/>
  <c r="AS62" i="1"/>
  <c r="AQ62" i="1"/>
  <c r="AP62" i="1"/>
  <c r="AN62" i="1"/>
  <c r="AM62" i="1"/>
  <c r="AK62" i="1"/>
  <c r="AJ62" i="1"/>
  <c r="AH62" i="1"/>
  <c r="AG62" i="1"/>
  <c r="AE62" i="1"/>
  <c r="AD62" i="1"/>
  <c r="AB62" i="1"/>
  <c r="AA62" i="1"/>
  <c r="Y62" i="1"/>
  <c r="X62" i="1"/>
  <c r="BG60" i="1"/>
  <c r="BG59" i="1"/>
  <c r="BG62" i="1" s="1"/>
  <c r="BD60" i="1"/>
  <c r="BD59" i="1"/>
  <c r="BD62" i="1" s="1"/>
  <c r="BA60" i="1"/>
  <c r="BA59" i="1"/>
  <c r="BA62" i="1" s="1"/>
  <c r="AX60" i="1"/>
  <c r="AX59" i="1"/>
  <c r="AX62" i="1" s="1"/>
  <c r="AU60" i="1"/>
  <c r="AU59" i="1"/>
  <c r="AU62" i="1" s="1"/>
  <c r="AR60" i="1"/>
  <c r="AR59" i="1"/>
  <c r="AR62" i="1" s="1"/>
  <c r="AO60" i="1"/>
  <c r="AO59" i="1"/>
  <c r="AO62" i="1" s="1"/>
  <c r="AL60" i="1"/>
  <c r="AL59" i="1"/>
  <c r="AL62" i="1" s="1"/>
  <c r="AI60" i="1"/>
  <c r="AI59" i="1"/>
  <c r="AI62" i="1" s="1"/>
  <c r="AF60" i="1"/>
  <c r="AF59" i="1"/>
  <c r="AF62" i="1" s="1"/>
  <c r="AC60" i="1"/>
  <c r="AC59" i="1"/>
  <c r="AC62" i="1" s="1"/>
  <c r="Z60" i="1"/>
  <c r="Z59" i="1"/>
  <c r="Z62" i="1" s="1"/>
  <c r="BG27" i="1"/>
  <c r="BG28" i="1" s="1"/>
  <c r="BG25" i="1"/>
  <c r="BG24" i="1"/>
  <c r="BG26" i="1" s="1"/>
  <c r="BG22" i="1"/>
  <c r="BG23" i="1" s="1"/>
  <c r="BG20" i="1"/>
  <c r="BG21" i="1" s="1"/>
  <c r="BG18" i="1"/>
  <c r="BG19" i="1" s="1"/>
  <c r="BG16" i="1"/>
  <c r="BG17" i="1" s="1"/>
  <c r="BG14" i="1"/>
  <c r="BG12" i="1"/>
  <c r="BG11" i="1"/>
  <c r="BG15" i="1" s="1"/>
  <c r="BG9" i="1"/>
  <c r="BG10" i="1" s="1"/>
  <c r="BD27" i="1"/>
  <c r="BD28" i="1" s="1"/>
  <c r="BD25" i="1"/>
  <c r="BD24" i="1"/>
  <c r="BD26" i="1" s="1"/>
  <c r="BD22" i="1"/>
  <c r="BD23" i="1" s="1"/>
  <c r="BD20" i="1"/>
  <c r="BD21" i="1" s="1"/>
  <c r="BD18" i="1"/>
  <c r="BD19" i="1" s="1"/>
  <c r="BD16" i="1"/>
  <c r="BD17" i="1" s="1"/>
  <c r="BD14" i="1"/>
  <c r="BD12" i="1"/>
  <c r="BD11" i="1"/>
  <c r="BD15" i="1" s="1"/>
  <c r="BD9" i="1"/>
  <c r="BD10" i="1" s="1"/>
  <c r="BA27" i="1"/>
  <c r="BA28" i="1" s="1"/>
  <c r="BA25" i="1"/>
  <c r="BA24" i="1"/>
  <c r="BA26" i="1" s="1"/>
  <c r="BA22" i="1"/>
  <c r="BA23" i="1" s="1"/>
  <c r="BA20" i="1"/>
  <c r="BA21" i="1" s="1"/>
  <c r="BA18" i="1"/>
  <c r="BA19" i="1" s="1"/>
  <c r="BA16" i="1"/>
  <c r="BA17" i="1" s="1"/>
  <c r="BA14" i="1"/>
  <c r="BA12" i="1"/>
  <c r="BA11" i="1"/>
  <c r="BA15" i="1" s="1"/>
  <c r="BA9" i="1"/>
  <c r="BA10" i="1" s="1"/>
  <c r="AX27" i="1"/>
  <c r="AX28" i="1" s="1"/>
  <c r="AX25" i="1"/>
  <c r="AX24" i="1"/>
  <c r="AX26" i="1" s="1"/>
  <c r="AX22" i="1"/>
  <c r="AX23" i="1" s="1"/>
  <c r="AX20" i="1"/>
  <c r="AX21" i="1" s="1"/>
  <c r="AX18" i="1"/>
  <c r="AX19" i="1" s="1"/>
  <c r="AX16" i="1"/>
  <c r="AX17" i="1" s="1"/>
  <c r="AX14" i="1"/>
  <c r="AX12" i="1"/>
  <c r="AX11" i="1"/>
  <c r="AX15" i="1" s="1"/>
  <c r="AX9" i="1"/>
  <c r="AX10" i="1" s="1"/>
  <c r="AU27" i="1"/>
  <c r="AU28" i="1" s="1"/>
  <c r="AU25" i="1"/>
  <c r="AU24" i="1"/>
  <c r="AU26" i="1" s="1"/>
  <c r="AU22" i="1"/>
  <c r="AU23" i="1" s="1"/>
  <c r="AU20" i="1"/>
  <c r="AU21" i="1" s="1"/>
  <c r="AU18" i="1"/>
  <c r="AU19" i="1" s="1"/>
  <c r="AU16" i="1"/>
  <c r="AU17" i="1" s="1"/>
  <c r="AU14" i="1"/>
  <c r="AU12" i="1"/>
  <c r="AU11" i="1"/>
  <c r="AU15" i="1" s="1"/>
  <c r="AU9" i="1"/>
  <c r="AU10" i="1" s="1"/>
  <c r="AR27" i="1"/>
  <c r="AR28" i="1" s="1"/>
  <c r="AR25" i="1"/>
  <c r="AR24" i="1"/>
  <c r="AR26" i="1" s="1"/>
  <c r="AR22" i="1"/>
  <c r="AR23" i="1" s="1"/>
  <c r="AR20" i="1"/>
  <c r="AR21" i="1" s="1"/>
  <c r="AR18" i="1"/>
  <c r="AR19" i="1" s="1"/>
  <c r="AR16" i="1"/>
  <c r="AR17" i="1" s="1"/>
  <c r="AR14" i="1"/>
  <c r="AR12" i="1"/>
  <c r="AR11" i="1"/>
  <c r="AR15" i="1" s="1"/>
  <c r="AR9" i="1"/>
  <c r="AR10" i="1" s="1"/>
  <c r="AO27" i="1"/>
  <c r="AO28" i="1" s="1"/>
  <c r="AO25" i="1"/>
  <c r="AO24" i="1"/>
  <c r="AO26" i="1" s="1"/>
  <c r="AO22" i="1"/>
  <c r="AO23" i="1" s="1"/>
  <c r="AO20" i="1"/>
  <c r="AO21" i="1" s="1"/>
  <c r="AO18" i="1"/>
  <c r="AO19" i="1" s="1"/>
  <c r="AO16" i="1"/>
  <c r="AO17" i="1" s="1"/>
  <c r="AO14" i="1"/>
  <c r="AO12" i="1"/>
  <c r="AO11" i="1"/>
  <c r="AO15" i="1" s="1"/>
  <c r="AO9" i="1"/>
  <c r="AO10" i="1" s="1"/>
  <c r="AL27" i="1"/>
  <c r="AL28" i="1" s="1"/>
  <c r="AL25" i="1"/>
  <c r="AL24" i="1"/>
  <c r="AL26" i="1" s="1"/>
  <c r="AL22" i="1"/>
  <c r="AL23" i="1" s="1"/>
  <c r="AL20" i="1"/>
  <c r="AL21" i="1" s="1"/>
  <c r="AL18" i="1"/>
  <c r="AL19" i="1" s="1"/>
  <c r="AL16" i="1"/>
  <c r="AL17" i="1" s="1"/>
  <c r="AL14" i="1"/>
  <c r="AL12" i="1"/>
  <c r="AL11" i="1"/>
  <c r="AL15" i="1" s="1"/>
  <c r="AL9" i="1"/>
  <c r="AL10" i="1" s="1"/>
  <c r="AI27" i="1"/>
  <c r="AI28" i="1" s="1"/>
  <c r="AI25" i="1"/>
  <c r="AI24" i="1"/>
  <c r="AI26" i="1" s="1"/>
  <c r="AI22" i="1"/>
  <c r="AI23" i="1" s="1"/>
  <c r="AI20" i="1"/>
  <c r="AI21" i="1" s="1"/>
  <c r="AI18" i="1"/>
  <c r="AI19" i="1" s="1"/>
  <c r="AI16" i="1"/>
  <c r="AI17" i="1" s="1"/>
  <c r="AI14" i="1"/>
  <c r="AI12" i="1"/>
  <c r="AI11" i="1"/>
  <c r="AI15" i="1" s="1"/>
  <c r="AI9" i="1"/>
  <c r="AI10" i="1" s="1"/>
  <c r="AF27" i="1"/>
  <c r="AF28" i="1" s="1"/>
  <c r="AF25" i="1"/>
  <c r="AF24" i="1"/>
  <c r="AF26" i="1" s="1"/>
  <c r="AF22" i="1"/>
  <c r="AF23" i="1" s="1"/>
  <c r="AF20" i="1"/>
  <c r="AF21" i="1" s="1"/>
  <c r="AF18" i="1"/>
  <c r="AF19" i="1" s="1"/>
  <c r="AF16" i="1"/>
  <c r="AF17" i="1" s="1"/>
  <c r="AF14" i="1"/>
  <c r="AF12" i="1"/>
  <c r="AF11" i="1"/>
  <c r="AF15" i="1" s="1"/>
  <c r="AF9" i="1"/>
  <c r="AF10" i="1" s="1"/>
  <c r="AC27" i="1"/>
  <c r="AC28" i="1" s="1"/>
  <c r="AC25" i="1"/>
  <c r="AC24" i="1"/>
  <c r="AC26" i="1" s="1"/>
  <c r="AC22" i="1"/>
  <c r="AC23" i="1" s="1"/>
  <c r="AC20" i="1"/>
  <c r="AC21" i="1" s="1"/>
  <c r="AC18" i="1"/>
  <c r="AC19" i="1" s="1"/>
  <c r="AC16" i="1"/>
  <c r="AC17" i="1" s="1"/>
  <c r="AC14" i="1"/>
  <c r="AC12" i="1"/>
  <c r="AC11" i="1"/>
  <c r="AC15" i="1" s="1"/>
  <c r="AC9" i="1"/>
  <c r="AC10" i="1" s="1"/>
  <c r="Z27" i="1"/>
  <c r="Z28" i="1" s="1"/>
  <c r="Z25" i="1"/>
  <c r="Z24" i="1"/>
  <c r="Z26" i="1" s="1"/>
  <c r="Z22" i="1"/>
  <c r="Z23" i="1" s="1"/>
  <c r="Z20" i="1"/>
  <c r="Z21" i="1" s="1"/>
  <c r="Z18" i="1"/>
  <c r="Z19" i="1" s="1"/>
  <c r="Z16" i="1"/>
  <c r="Z17" i="1" s="1"/>
  <c r="Z14" i="1"/>
  <c r="Z12" i="1"/>
  <c r="Z11" i="1"/>
  <c r="Z15" i="1" s="1"/>
  <c r="Z9" i="1"/>
  <c r="Z10" i="1" s="1"/>
  <c r="BG38" i="1"/>
  <c r="BG40" i="1" s="1"/>
  <c r="BG36" i="1"/>
  <c r="BG35" i="1"/>
  <c r="BG37" i="1" s="1"/>
  <c r="BG33" i="1"/>
  <c r="BG34" i="1" s="1"/>
  <c r="BG31" i="1"/>
  <c r="BG32" i="1" s="1"/>
  <c r="BG29" i="1"/>
  <c r="BG30" i="1" s="1"/>
  <c r="BD38" i="1"/>
  <c r="BD40" i="1" s="1"/>
  <c r="BD36" i="1"/>
  <c r="BD35" i="1"/>
  <c r="BD37" i="1" s="1"/>
  <c r="BD33" i="1"/>
  <c r="BD34" i="1" s="1"/>
  <c r="BD31" i="1"/>
  <c r="BD32" i="1" s="1"/>
  <c r="BD29" i="1"/>
  <c r="BD30" i="1" s="1"/>
  <c r="BA38" i="1"/>
  <c r="BA40" i="1" s="1"/>
  <c r="BA36" i="1"/>
  <c r="BA35" i="1"/>
  <c r="BA37" i="1" s="1"/>
  <c r="BA33" i="1"/>
  <c r="BA34" i="1" s="1"/>
  <c r="BA31" i="1"/>
  <c r="BA32" i="1" s="1"/>
  <c r="BA29" i="1"/>
  <c r="BA30" i="1" s="1"/>
  <c r="AX38" i="1"/>
  <c r="AX40" i="1" s="1"/>
  <c r="AX36" i="1"/>
  <c r="AX35" i="1"/>
  <c r="AX37" i="1" s="1"/>
  <c r="AX33" i="1"/>
  <c r="AX34" i="1" s="1"/>
  <c r="AX31" i="1"/>
  <c r="AX32" i="1" s="1"/>
  <c r="AX29" i="1"/>
  <c r="AX30" i="1" s="1"/>
  <c r="AU38" i="1"/>
  <c r="AU40" i="1" s="1"/>
  <c r="AU36" i="1"/>
  <c r="AU35" i="1"/>
  <c r="AU37" i="1" s="1"/>
  <c r="AU33" i="1"/>
  <c r="AU34" i="1" s="1"/>
  <c r="AU31" i="1"/>
  <c r="AU32" i="1" s="1"/>
  <c r="AU29" i="1"/>
  <c r="AU30" i="1" s="1"/>
  <c r="AR38" i="1"/>
  <c r="AR40" i="1" s="1"/>
  <c r="AR36" i="1"/>
  <c r="AR35" i="1"/>
  <c r="AR37" i="1" s="1"/>
  <c r="AR33" i="1"/>
  <c r="AR34" i="1" s="1"/>
  <c r="AR31" i="1"/>
  <c r="AR32" i="1" s="1"/>
  <c r="AR29" i="1"/>
  <c r="AR30" i="1" s="1"/>
  <c r="AO38" i="1"/>
  <c r="AO40" i="1" s="1"/>
  <c r="AO36" i="1"/>
  <c r="AO35" i="1"/>
  <c r="AO37" i="1" s="1"/>
  <c r="AO33" i="1"/>
  <c r="AO34" i="1" s="1"/>
  <c r="AO31" i="1"/>
  <c r="AO32" i="1" s="1"/>
  <c r="AO29" i="1"/>
  <c r="AO30" i="1" s="1"/>
  <c r="AL38" i="1"/>
  <c r="AL40" i="1" s="1"/>
  <c r="AL36" i="1"/>
  <c r="AL35" i="1"/>
  <c r="AL37" i="1" s="1"/>
  <c r="AL33" i="1"/>
  <c r="AL34" i="1" s="1"/>
  <c r="AL31" i="1"/>
  <c r="AL32" i="1" s="1"/>
  <c r="AL29" i="1"/>
  <c r="AL30" i="1" s="1"/>
  <c r="AI38" i="1"/>
  <c r="AI40" i="1" s="1"/>
  <c r="AI36" i="1"/>
  <c r="AI35" i="1"/>
  <c r="AI37" i="1" s="1"/>
  <c r="AI33" i="1"/>
  <c r="AI34" i="1" s="1"/>
  <c r="AI31" i="1"/>
  <c r="AI32" i="1" s="1"/>
  <c r="AI29" i="1"/>
  <c r="AI30" i="1" s="1"/>
  <c r="AF38" i="1"/>
  <c r="AF40" i="1" s="1"/>
  <c r="AF36" i="1"/>
  <c r="AF35" i="1"/>
  <c r="AF37" i="1" s="1"/>
  <c r="AF33" i="1"/>
  <c r="AF34" i="1" s="1"/>
  <c r="AF31" i="1"/>
  <c r="AF32" i="1" s="1"/>
  <c r="AF29" i="1"/>
  <c r="AF30" i="1" s="1"/>
  <c r="AC38" i="1"/>
  <c r="AC40" i="1" s="1"/>
  <c r="AC36" i="1"/>
  <c r="AC35" i="1"/>
  <c r="AC37" i="1" s="1"/>
  <c r="AC33" i="1"/>
  <c r="AC34" i="1" s="1"/>
  <c r="AC31" i="1"/>
  <c r="AC32" i="1" s="1"/>
  <c r="AC29" i="1"/>
  <c r="AC30" i="1" s="1"/>
  <c r="Z38" i="1"/>
  <c r="Z40" i="1" s="1"/>
  <c r="Z36" i="1"/>
  <c r="Z35" i="1"/>
  <c r="Z37" i="1" s="1"/>
  <c r="Z33" i="1"/>
  <c r="Z34" i="1" s="1"/>
  <c r="Z31" i="1"/>
  <c r="Z32" i="1" s="1"/>
  <c r="Z29" i="1"/>
  <c r="Z30" i="1" s="1"/>
  <c r="Z75" i="1" l="1"/>
  <c r="Z74" i="1"/>
  <c r="Z73" i="1"/>
  <c r="BG71" i="1"/>
  <c r="BG70" i="1"/>
  <c r="BG69" i="1"/>
  <c r="BG68" i="1"/>
  <c r="BD71" i="1"/>
  <c r="BD70" i="1"/>
  <c r="BD69" i="1"/>
  <c r="BD68" i="1"/>
  <c r="BA71" i="1"/>
  <c r="BA70" i="1"/>
  <c r="BA69" i="1"/>
  <c r="BA68" i="1"/>
  <c r="AX71" i="1"/>
  <c r="AX70" i="1"/>
  <c r="AX69" i="1"/>
  <c r="AX68" i="1"/>
  <c r="AU71" i="1"/>
  <c r="AU70" i="1"/>
  <c r="AU69" i="1"/>
  <c r="AU68" i="1"/>
  <c r="AR71" i="1"/>
  <c r="AR70" i="1"/>
  <c r="AR69" i="1"/>
  <c r="AR68" i="1"/>
  <c r="AO71" i="1"/>
  <c r="AO70" i="1"/>
  <c r="AO69" i="1"/>
  <c r="AO68" i="1"/>
  <c r="AL71" i="1"/>
  <c r="AL70" i="1"/>
  <c r="AL69" i="1"/>
  <c r="AL68" i="1"/>
  <c r="AI71" i="1"/>
  <c r="AI70" i="1"/>
  <c r="AI69" i="1"/>
  <c r="AI68" i="1"/>
  <c r="AF71" i="1"/>
  <c r="AF70" i="1"/>
  <c r="AF69" i="1"/>
  <c r="AF68" i="1"/>
  <c r="AC71" i="1"/>
  <c r="AC70" i="1"/>
  <c r="AC69" i="1"/>
  <c r="AC68" i="1"/>
  <c r="Z71" i="1"/>
  <c r="Z70" i="1"/>
  <c r="Z69" i="1"/>
  <c r="Z68" i="1"/>
  <c r="BG80" i="1"/>
  <c r="BG79" i="1"/>
  <c r="BG78" i="1"/>
  <c r="BG81" i="1" s="1"/>
  <c r="BD80" i="1"/>
  <c r="BD79" i="1"/>
  <c r="BD78" i="1"/>
  <c r="BD81" i="1" s="1"/>
  <c r="BA80" i="1"/>
  <c r="BA79" i="1"/>
  <c r="BA78" i="1"/>
  <c r="BA81" i="1" s="1"/>
  <c r="AX80" i="1"/>
  <c r="AX79" i="1"/>
  <c r="AX78" i="1"/>
  <c r="AX81" i="1" s="1"/>
  <c r="AU80" i="1"/>
  <c r="AU79" i="1"/>
  <c r="AU78" i="1"/>
  <c r="AU81" i="1" s="1"/>
  <c r="AR80" i="1"/>
  <c r="AR79" i="1"/>
  <c r="AR78" i="1"/>
  <c r="AR81" i="1" s="1"/>
  <c r="AO80" i="1"/>
  <c r="AO79" i="1"/>
  <c r="AO78" i="1"/>
  <c r="AO81" i="1" s="1"/>
  <c r="AL80" i="1"/>
  <c r="AL79" i="1"/>
  <c r="AL78" i="1"/>
  <c r="AL81" i="1" s="1"/>
  <c r="AI80" i="1"/>
  <c r="AI79" i="1"/>
  <c r="AI78" i="1"/>
  <c r="AI81" i="1" s="1"/>
  <c r="AF80" i="1"/>
  <c r="AF79" i="1"/>
  <c r="AF78" i="1"/>
  <c r="AF81" i="1" s="1"/>
  <c r="AC80" i="1"/>
  <c r="AC79" i="1"/>
  <c r="AC78" i="1"/>
  <c r="AC81" i="1" s="1"/>
  <c r="Z80" i="1"/>
  <c r="Z79" i="1"/>
  <c r="Z78" i="1"/>
  <c r="BD44" i="1"/>
  <c r="BD46" i="1" s="1"/>
  <c r="BD43" i="1"/>
  <c r="BG7" i="1"/>
  <c r="BG8" i="1" s="1"/>
  <c r="BG5" i="1"/>
  <c r="BG6" i="1" s="1"/>
  <c r="BG3" i="1"/>
  <c r="BG4" i="1" s="1"/>
  <c r="BD7" i="1"/>
  <c r="BD8" i="1" s="1"/>
  <c r="BD5" i="1"/>
  <c r="BD6" i="1" s="1"/>
  <c r="BD3" i="1"/>
  <c r="BD4" i="1" s="1"/>
  <c r="BA7" i="1"/>
  <c r="BA8" i="1" s="1"/>
  <c r="BA5" i="1"/>
  <c r="BA6" i="1" s="1"/>
  <c r="BA3" i="1"/>
  <c r="BA4" i="1" s="1"/>
  <c r="AX7" i="1"/>
  <c r="AX8" i="1" s="1"/>
  <c r="AX5" i="1"/>
  <c r="AX6" i="1" s="1"/>
  <c r="AX3" i="1"/>
  <c r="AX4" i="1" s="1"/>
  <c r="AU7" i="1"/>
  <c r="AU8" i="1" s="1"/>
  <c r="AU5" i="1"/>
  <c r="AU6" i="1" s="1"/>
  <c r="AU3" i="1"/>
  <c r="AU4" i="1" s="1"/>
  <c r="AR7" i="1"/>
  <c r="AR8" i="1" s="1"/>
  <c r="AR5" i="1"/>
  <c r="AR6" i="1" s="1"/>
  <c r="AR3" i="1"/>
  <c r="AR4" i="1" s="1"/>
  <c r="AO7" i="1"/>
  <c r="AO8" i="1" s="1"/>
  <c r="AO5" i="1"/>
  <c r="AO6" i="1" s="1"/>
  <c r="AO3" i="1"/>
  <c r="AO4" i="1" s="1"/>
  <c r="AL7" i="1"/>
  <c r="AL8" i="1" s="1"/>
  <c r="AL5" i="1"/>
  <c r="AL6" i="1" s="1"/>
  <c r="AL3" i="1"/>
  <c r="AL4" i="1" s="1"/>
  <c r="AI7" i="1"/>
  <c r="AI8" i="1" s="1"/>
  <c r="AI6" i="1"/>
  <c r="AI3" i="1"/>
  <c r="AI4" i="1" s="1"/>
  <c r="AF7" i="1"/>
  <c r="AF8" i="1" s="1"/>
  <c r="AF5" i="1"/>
  <c r="AF6" i="1" s="1"/>
  <c r="AF3" i="1"/>
  <c r="AF4" i="1" s="1"/>
  <c r="AC7" i="1"/>
  <c r="AC8" i="1" s="1"/>
  <c r="AC5" i="1"/>
  <c r="AC6" i="1" s="1"/>
  <c r="AC3" i="1"/>
  <c r="AC4" i="1" s="1"/>
  <c r="Z7" i="1"/>
  <c r="Z5" i="1"/>
  <c r="Z3" i="1"/>
  <c r="BG44" i="1"/>
  <c r="BG46" i="1" s="1"/>
  <c r="BG43" i="1"/>
  <c r="BA44" i="1"/>
  <c r="BA46" i="1" s="1"/>
  <c r="BA43" i="1"/>
  <c r="AX44" i="1"/>
  <c r="AX46" i="1" s="1"/>
  <c r="AX43" i="1"/>
  <c r="AU44" i="1"/>
  <c r="AU46" i="1" s="1"/>
  <c r="AU43" i="1"/>
  <c r="AR44" i="1"/>
  <c r="AR46" i="1" s="1"/>
  <c r="AR43" i="1"/>
  <c r="AO44" i="1"/>
  <c r="AO46" i="1" s="1"/>
  <c r="AO43" i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Z53" i="1"/>
  <c r="Z54" i="1" s="1"/>
  <c r="Y54" i="1"/>
  <c r="X54" i="1"/>
  <c r="AJ77" i="1"/>
  <c r="AK77" i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BF6" i="1" l="1"/>
  <c r="S85" i="1" l="1"/>
  <c r="T85" i="1" s="1"/>
  <c r="U85" i="1" s="1"/>
  <c r="R85" i="1"/>
  <c r="BF81" i="1"/>
  <c r="BE81" i="1"/>
  <c r="BC81" i="1"/>
  <c r="BB81" i="1"/>
  <c r="AZ81" i="1"/>
  <c r="AY81" i="1"/>
  <c r="AW81" i="1"/>
  <c r="AV81" i="1"/>
  <c r="AT81" i="1"/>
  <c r="AS81" i="1"/>
  <c r="AQ81" i="1"/>
  <c r="AP81" i="1"/>
  <c r="AN81" i="1"/>
  <c r="AM81" i="1"/>
  <c r="AK81" i="1"/>
  <c r="AJ81" i="1"/>
  <c r="AH81" i="1"/>
  <c r="AG81" i="1"/>
  <c r="AE81" i="1"/>
  <c r="AD81" i="1"/>
  <c r="AB81" i="1"/>
  <c r="AA81" i="1"/>
  <c r="Y81" i="1"/>
  <c r="X81" i="1"/>
  <c r="W81" i="1"/>
  <c r="V81" i="1"/>
  <c r="U81" i="1"/>
  <c r="T81" i="1"/>
  <c r="S81" i="1"/>
  <c r="R81" i="1"/>
  <c r="Z81" i="1"/>
  <c r="BF77" i="1"/>
  <c r="BE77" i="1"/>
  <c r="BC77" i="1"/>
  <c r="BB77" i="1"/>
  <c r="AZ77" i="1"/>
  <c r="AY77" i="1"/>
  <c r="AW77" i="1"/>
  <c r="AV77" i="1"/>
  <c r="AT77" i="1"/>
  <c r="AS77" i="1"/>
  <c r="AQ77" i="1"/>
  <c r="AP77" i="1"/>
  <c r="AN77" i="1"/>
  <c r="AM77" i="1"/>
  <c r="AH77" i="1"/>
  <c r="AG77" i="1"/>
  <c r="AE77" i="1"/>
  <c r="AD77" i="1"/>
  <c r="AB77" i="1"/>
  <c r="AA77" i="1"/>
  <c r="Y77" i="1"/>
  <c r="X77" i="1"/>
  <c r="W77" i="1"/>
  <c r="V77" i="1"/>
  <c r="U77" i="1"/>
  <c r="T77" i="1"/>
  <c r="S77" i="1"/>
  <c r="R77" i="1"/>
  <c r="BG75" i="1"/>
  <c r="BD75" i="1"/>
  <c r="BA75" i="1"/>
  <c r="AX75" i="1"/>
  <c r="AU75" i="1"/>
  <c r="AR75" i="1"/>
  <c r="AO75" i="1"/>
  <c r="AL75" i="1"/>
  <c r="AI75" i="1"/>
  <c r="AF75" i="1"/>
  <c r="BG74" i="1"/>
  <c r="BG77" i="1" s="1"/>
  <c r="BD74" i="1"/>
  <c r="BD77" i="1" s="1"/>
  <c r="BA74" i="1"/>
  <c r="BA77" i="1" s="1"/>
  <c r="AX74" i="1"/>
  <c r="AX77" i="1" s="1"/>
  <c r="AU74" i="1"/>
  <c r="AU77" i="1" s="1"/>
  <c r="AR74" i="1"/>
  <c r="AR77" i="1" s="1"/>
  <c r="AO74" i="1"/>
  <c r="AO77" i="1" s="1"/>
  <c r="AL74" i="1"/>
  <c r="AL77" i="1" s="1"/>
  <c r="AI74" i="1"/>
  <c r="AI77" i="1" s="1"/>
  <c r="AF74" i="1"/>
  <c r="AF77" i="1" s="1"/>
  <c r="AC74" i="1"/>
  <c r="AC77" i="1" s="1"/>
  <c r="Z77" i="1"/>
  <c r="BG73" i="1"/>
  <c r="BD73" i="1"/>
  <c r="BA73" i="1"/>
  <c r="AX73" i="1"/>
  <c r="AU73" i="1"/>
  <c r="AR73" i="1"/>
  <c r="AO73" i="1"/>
  <c r="AL73" i="1"/>
  <c r="AI73" i="1"/>
  <c r="U72" i="1"/>
  <c r="T72" i="1"/>
  <c r="S72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BE72" i="1" s="1"/>
  <c r="T67" i="1"/>
  <c r="S67" i="1"/>
  <c r="R67" i="1"/>
  <c r="V62" i="1"/>
  <c r="U62" i="1"/>
  <c r="T62" i="1"/>
  <c r="S62" i="1"/>
  <c r="R59" i="1"/>
  <c r="R62" i="1" s="1"/>
  <c r="V58" i="1"/>
  <c r="U58" i="1"/>
  <c r="T58" i="1"/>
  <c r="S58" i="1"/>
  <c r="R58" i="1"/>
  <c r="V56" i="1"/>
  <c r="U56" i="1"/>
  <c r="T56" i="1"/>
  <c r="S56" i="1"/>
  <c r="R56" i="1"/>
  <c r="W54" i="1"/>
  <c r="V54" i="1"/>
  <c r="U54" i="1"/>
  <c r="T54" i="1"/>
  <c r="S54" i="1"/>
  <c r="R54" i="1"/>
  <c r="W52" i="1"/>
  <c r="V52" i="1"/>
  <c r="U52" i="1"/>
  <c r="T52" i="1"/>
  <c r="S52" i="1"/>
  <c r="R52" i="1"/>
  <c r="W50" i="1"/>
  <c r="V50" i="1"/>
  <c r="U50" i="1"/>
  <c r="T50" i="1"/>
  <c r="S50" i="1"/>
  <c r="R50" i="1"/>
  <c r="W48" i="1"/>
  <c r="V48" i="1"/>
  <c r="U48" i="1"/>
  <c r="T48" i="1"/>
  <c r="S48" i="1"/>
  <c r="R48" i="1"/>
  <c r="W46" i="1"/>
  <c r="V46" i="1"/>
  <c r="U46" i="1"/>
  <c r="T46" i="1"/>
  <c r="S46" i="1"/>
  <c r="R46" i="1"/>
  <c r="W42" i="1"/>
  <c r="V42" i="1"/>
  <c r="U42" i="1"/>
  <c r="T42" i="1"/>
  <c r="S42" i="1"/>
  <c r="R42" i="1"/>
  <c r="V40" i="1"/>
  <c r="U40" i="1"/>
  <c r="T40" i="1"/>
  <c r="S40" i="1"/>
  <c r="R40" i="1"/>
  <c r="V37" i="1"/>
  <c r="U37" i="1"/>
  <c r="T37" i="1"/>
  <c r="S37" i="1"/>
  <c r="R37" i="1"/>
  <c r="V34" i="1"/>
  <c r="U34" i="1"/>
  <c r="T34" i="1"/>
  <c r="S34" i="1"/>
  <c r="R34" i="1"/>
  <c r="V32" i="1"/>
  <c r="U32" i="1"/>
  <c r="T32" i="1"/>
  <c r="S32" i="1"/>
  <c r="R32" i="1"/>
  <c r="V30" i="1"/>
  <c r="U30" i="1"/>
  <c r="T30" i="1"/>
  <c r="S30" i="1"/>
  <c r="R30" i="1"/>
  <c r="V28" i="1"/>
  <c r="U28" i="1"/>
  <c r="T28" i="1"/>
  <c r="S28" i="1"/>
  <c r="R28" i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V26" i="1"/>
  <c r="U26" i="1"/>
  <c r="T26" i="1"/>
  <c r="S26" i="1"/>
  <c r="R26" i="1"/>
  <c r="V23" i="1"/>
  <c r="U23" i="1"/>
  <c r="T23" i="1"/>
  <c r="S23" i="1"/>
  <c r="R23" i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V21" i="1"/>
  <c r="U21" i="1"/>
  <c r="T21" i="1"/>
  <c r="S21" i="1"/>
  <c r="R21" i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V19" i="1"/>
  <c r="U19" i="1"/>
  <c r="T19" i="1"/>
  <c r="S19" i="1"/>
  <c r="R19" i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V17" i="1"/>
  <c r="U17" i="1"/>
  <c r="T17" i="1"/>
  <c r="S17" i="1"/>
  <c r="R17" i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V15" i="1"/>
  <c r="U15" i="1"/>
  <c r="T15" i="1"/>
  <c r="S15" i="1"/>
  <c r="R15" i="1"/>
  <c r="R13" i="1"/>
  <c r="V10" i="1"/>
  <c r="U10" i="1"/>
  <c r="T10" i="1"/>
  <c r="S10" i="1"/>
  <c r="R10" i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Z8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Z6" i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Z4" i="1"/>
  <c r="AY72" i="1" l="1"/>
  <c r="AA72" i="1"/>
  <c r="AQ72" i="1"/>
  <c r="AR72" i="1" s="1"/>
  <c r="AY85" i="1"/>
  <c r="AQ85" i="1"/>
  <c r="BF85" i="1"/>
  <c r="AP85" i="1"/>
  <c r="BE85" i="1"/>
  <c r="AW85" i="1"/>
  <c r="AV85" i="1"/>
  <c r="AN85" i="1"/>
  <c r="BC85" i="1"/>
  <c r="AS85" i="1"/>
  <c r="BB85" i="1"/>
  <c r="AT85" i="1"/>
  <c r="V85" i="1"/>
  <c r="AZ85" i="1"/>
  <c r="AH72" i="1"/>
  <c r="AI72" i="1" s="1"/>
  <c r="AP72" i="1"/>
  <c r="BF72" i="1"/>
  <c r="BG72" i="1" s="1"/>
  <c r="AB72" i="1"/>
  <c r="AC72" i="1" s="1"/>
  <c r="AJ72" i="1"/>
  <c r="AZ72" i="1"/>
  <c r="BA72" i="1" s="1"/>
  <c r="AK72" i="1"/>
  <c r="AL72" i="1" s="1"/>
  <c r="AS72" i="1"/>
  <c r="AD72" i="1"/>
  <c r="AT72" i="1"/>
  <c r="AU72" i="1" s="1"/>
  <c r="BB72" i="1"/>
  <c r="AE72" i="1"/>
  <c r="AF72" i="1" s="1"/>
  <c r="AM72" i="1"/>
  <c r="BC72" i="1"/>
  <c r="BD72" i="1" s="1"/>
  <c r="X72" i="1"/>
  <c r="AN72" i="1"/>
  <c r="AO72" i="1" s="1"/>
  <c r="AV72" i="1"/>
  <c r="Y72" i="1"/>
  <c r="Z72" i="1" s="1"/>
  <c r="AG72" i="1"/>
  <c r="AW72" i="1"/>
  <c r="AX72" i="1" s="1"/>
  <c r="AO85" i="1" l="1"/>
  <c r="BG85" i="1"/>
  <c r="AX85" i="1"/>
  <c r="AU85" i="1"/>
  <c r="BA85" i="1"/>
  <c r="BD85" i="1"/>
  <c r="AR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Johanna Cendales</author>
  </authors>
  <commentList>
    <comment ref="Z46" authorId="0" shapeId="0" xr:uid="{8D785286-7FF9-404B-86FC-4184DCABC03A}">
      <text>
        <r>
          <rPr>
            <b/>
            <sz val="9"/>
            <color indexed="81"/>
            <rFont val="Tahoma"/>
            <family val="2"/>
          </rPr>
          <t>Johanna Cendales: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1" authorId="0" shapeId="0" xr:uid="{2177F34E-9C86-457A-96D1-FB64FD1CA481}">
      <text>
        <r>
          <rPr>
            <b/>
            <sz val="9"/>
            <color indexed="81"/>
            <rFont val="Tahoma"/>
            <family val="2"/>
          </rPr>
          <t>Johanna Cendales: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3" authorId="0" shapeId="0" xr:uid="{C57BA79A-2BE8-4720-971D-36F0230E899E}">
      <text>
        <r>
          <rPr>
            <b/>
            <sz val="9"/>
            <color indexed="81"/>
            <rFont val="Tahoma"/>
            <family val="2"/>
          </rPr>
          <t>Johanna Cendales: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<sst xmlns="http://schemas.openxmlformats.org/spreadsheetml/2006/main" count="1184" uniqueCount="216">
  <si>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</si>
  <si>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</si>
  <si>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</si>
  <si>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</si>
  <si>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</si>
  <si>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</si>
  <si>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</si>
  <si>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</si>
  <si>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</si>
  <si>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</si>
  <si>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</si>
  <si>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</si>
  <si>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</si>
  <si>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</si>
  <si>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</si>
  <si>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</si>
  <si>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</si>
  <si>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</si>
  <si>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</si>
  <si>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</si>
  <si>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</si>
  <si>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</si>
  <si>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</si>
  <si>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</si>
  <si>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</si>
  <si>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</si>
  <si>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</si>
  <si>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</si>
  <si>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</si>
  <si>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</si>
  <si>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</si>
  <si>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</si>
  <si>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</si>
  <si>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</si>
  <si>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</si>
  <si>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</si>
  <si>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</si>
  <si>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</si>
  <si>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</si>
  <si>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</si>
  <si>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</si>
  <si>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</si>
  <si>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</si>
  <si>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</si>
  <si>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</si>
  <si>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</si>
  <si>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</si>
  <si>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</si>
  <si>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</si>
  <si>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</si>
  <si>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</si>
  <si>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</si>
  <si>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</si>
  <si>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</si>
  <si>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</si>
  <si>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</si>
  <si>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</si>
  <si>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</si>
  <si>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</si>
  <si>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</si>
  <si>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</si>
  <si>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</si>
  <si>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</si>
  <si>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</si>
  <si>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</si>
  <si>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</si>
  <si>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</si>
  <si>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</si>
  <si>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</si>
  <si>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</si>
  <si>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</si>
  <si>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</si>
  <si>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</si>
  <si>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</si>
  <si>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</si>
  <si>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</si>
  <si>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</si>
  <si>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</si>
  <si>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</si>
  <si>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</si>
  <si>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</si>
  <si>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</si>
  <si>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</si>
  <si>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</si>
  <si>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</si>
  <si>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</si>
  <si>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</si>
  <si>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</si>
  <si>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</si>
  <si>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</si>
  <si>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</si>
  <si>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</si>
  <si>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</si>
  <si>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</si>
  <si>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</si>
  <si>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</si>
  <si>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</si>
  <si>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</si>
  <si>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</si>
  <si>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</si>
  <si>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</si>
  <si>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</si>
  <si>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</si>
  <si>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</si>
  <si>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</si>
  <si>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</si>
  <si>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</si>
  <si>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</si>
  <si>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</si>
  <si>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</si>
  <si>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</si>
  <si>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</si>
  <si>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</si>
  <si>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</si>
  <si>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</si>
  <si>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</si>
  <si>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</si>
  <si>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</si>
  <si>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</si>
  <si>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</si>
  <si>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</si>
  <si>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</si>
  <si>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</si>
  <si>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</si>
  <si>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</si>
  <si>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</si>
  <si>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</si>
  <si>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</si>
  <si>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</si>
  <si>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</si>
  <si>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</si>
  <si>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</si>
  <si>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</si>
  <si>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</si>
  <si>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</si>
  <si>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</si>
  <si>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</si>
  <si>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</si>
  <si>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</si>
  <si>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</si>
  <si>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</si>
  <si>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</si>
  <si>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</si>
  <si>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</si>
  <si>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</si>
  <si>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</si>
  <si>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</si>
  <si>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</si>
  <si>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</si>
  <si>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</si>
  <si>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</si>
  <si>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</si>
  <si>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</si>
  <si>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</si>
  <si>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</si>
  <si>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</si>
  <si>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</si>
  <si>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</si>
  <si>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</si>
  <si>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</si>
  <si>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</si>
  <si>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</si>
  <si>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</si>
  <si>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</si>
  <si>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</si>
  <si>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</si>
  <si>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</si>
  <si>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</si>
  <si>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</si>
  <si>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</si>
  <si>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</si>
  <si>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</si>
  <si>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</si>
  <si>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</si>
  <si>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</si>
  <si>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</si>
  <si>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</si>
  <si>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</si>
  <si>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</si>
  <si>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</si>
  <si>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</si>
  <si>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</si>
  <si>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</si>
  <si>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</si>
  <si>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</si>
  <si>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</si>
  <si>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</si>
  <si>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</si>
  <si>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</si>
  <si>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</si>
  <si>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</si>
  <si>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</si>
  <si>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</si>
  <si>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</si>
  <si>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</si>
  <si>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</si>
  <si>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</si>
  <si>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</si>
  <si>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</si>
  <si>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</si>
  <si>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</si>
  <si>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</si>
  <si>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</si>
  <si>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</si>
  <si>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</si>
  <si>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Otorgar 338 estímulos a agentes del sector cultura, recreación y deporte</t>
  </si>
  <si>
    <t>Apoyar 109 proyectos de organizaciones culturales, recreativas y deportivas</t>
  </si>
  <si>
    <t>Apoyar 52 bibliotecas comunitarias</t>
  </si>
  <si>
    <t>Atender 5.280 agentes del sector  en procesos de formación y cualificación.</t>
  </si>
  <si>
    <t>0.92</t>
  </si>
  <si>
    <t>0.94</t>
  </si>
  <si>
    <t>0.2</t>
  </si>
  <si>
    <t>0.4</t>
  </si>
  <si>
    <t>0.6</t>
  </si>
  <si>
    <t>0.96</t>
  </si>
  <si>
    <t>Implementar el 100% de las acciones relacionadas con la entrega de BEPS de acuerdo a la normatividad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</si>
</sst>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9" fillId="9" borderId="1" xfId="0" applyNumberFormat="1" applyFont="1" applyFill="1" applyBorder="1" applyAlignment="1">
      <alignment horizontal="center" vertical="center" wrapText="1"/>
    </xf>
    <xf numFmtId="9" fontId="5" fillId="7" borderId="1" xfId="1" applyFont="1" applyFill="1" applyBorder="1" applyAlignment="1">
      <alignment horizontal="center" vertical="center" wrapText="1"/>
    </xf>
    <xf numFmtId="0" fontId="0" fillId="0" borderId="0" xfId="0" applyFill="1"/>
    <xf numFmtId="3" fontId="2" fillId="0" borderId="1" xfId="0" applyNumberFormat="1" applyFont="1" applyFill="1" applyBorder="1" applyAlignment="1">
      <alignment horizontal="center" vertical="center" wrapText="1"/>
    </xf>
    <xf numFmtId="10" fontId="5" fillId="8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dimension ref="A1:BJ85"/>
  <sheetViews>
    <sheetView tabSelected="1" zoomScale="50" zoomScaleNormal="50" workbookViewId="0">
      <pane ySplit="8" topLeftCell="A9" activePane="bottomLeft" state="frozen"/>
      <selection pane="bottomLeft" sqref="A1:A2"/>
    </sheetView>
  </sheetViews>
  <sheetFormatPr baseColWidth="10" defaultRowHeight="15" x14ac:dyDescent="0.25"/>
  <cols>
    <col min="1" max="16" width="20.7109375" customWidth="1"/>
    <col min="17" max="22" width="11.42578125" customWidth="1"/>
    <col min="23" max="23" width="19.7109375" customWidth="1"/>
    <col min="24" max="35" width="19.28515625" hidden="1" customWidth="1"/>
    <col min="36" max="36" width="19.28515625" customWidth="1"/>
    <col min="37" max="37" width="21" customWidth="1"/>
    <col min="38" max="38" width="14" customWidth="1"/>
    <col min="39" max="42" width="19.140625" hidden="1" customWidth="1"/>
    <col min="43" max="53" width="19.28515625" hidden="1" customWidth="1"/>
    <col min="54" max="54" width="17.5703125" hidden="1" customWidth="1"/>
    <col min="55" max="56" width="19.28515625" hidden="1" customWidth="1"/>
    <col min="57" max="57" width="18" hidden="1" customWidth="1"/>
    <col min="58" max="58" width="19.28515625" hidden="1" customWidth="1"/>
    <col min="59" max="59" width="15.42578125" hidden="1" customWidth="1"/>
  </cols>
  <sheetData>
    <row r="1" spans="1:59" ht="24" customHeight="1" x14ac:dyDescent="0.25">
      <c r="A1" s="84" t="s">
        <v>0</v>
      </c>
      <c r="B1" s="84" t="s">
        <v>1</v>
      </c>
      <c r="C1" s="84" t="s">
        <v>2</v>
      </c>
      <c r="D1" s="84" t="s">
        <v>3</v>
      </c>
      <c r="E1" s="84" t="s">
        <v>4</v>
      </c>
      <c r="F1" s="84" t="s">
        <v>5</v>
      </c>
      <c r="G1" s="84" t="s">
        <v>6</v>
      </c>
      <c r="H1" s="84" t="s">
        <v>7</v>
      </c>
      <c r="I1" s="84" t="s">
        <v>8</v>
      </c>
      <c r="J1" s="84" t="s">
        <v>9</v>
      </c>
      <c r="K1" s="84" t="s">
        <v>10</v>
      </c>
      <c r="L1" s="84" t="s">
        <v>11</v>
      </c>
      <c r="M1" s="84" t="s">
        <v>12</v>
      </c>
      <c r="N1" s="84" t="s">
        <v>13</v>
      </c>
      <c r="O1" s="84" t="s">
        <v>14</v>
      </c>
      <c r="P1" s="84" t="s">
        <v>15</v>
      </c>
      <c r="Q1" s="84" t="s">
        <v>16</v>
      </c>
      <c r="R1" s="83" t="s">
        <v>17</v>
      </c>
      <c r="S1" s="83">
        <v>2016</v>
      </c>
      <c r="T1" s="85">
        <v>2017</v>
      </c>
      <c r="U1" s="85">
        <v>2018</v>
      </c>
      <c r="V1" s="85">
        <v>2019</v>
      </c>
      <c r="W1" s="87">
        <v>2020</v>
      </c>
      <c r="X1" s="79" t="s">
        <v>18</v>
      </c>
      <c r="Y1" s="79" t="s">
        <v>19</v>
      </c>
      <c r="Z1" s="77" t="s">
        <v>20</v>
      </c>
      <c r="AA1" s="79" t="s">
        <v>21</v>
      </c>
      <c r="AB1" s="79" t="s">
        <v>22</v>
      </c>
      <c r="AC1" s="77" t="s">
        <v>20</v>
      </c>
      <c r="AD1" s="79" t="s">
        <v>23</v>
      </c>
      <c r="AE1" s="79" t="s">
        <v>24</v>
      </c>
      <c r="AF1" s="77" t="s">
        <v>20</v>
      </c>
      <c r="AG1" s="79" t="s">
        <v>25</v>
      </c>
      <c r="AH1" s="79" t="s">
        <v>26</v>
      </c>
      <c r="AI1" s="77" t="s">
        <v>20</v>
      </c>
      <c r="AJ1" s="79" t="s">
        <v>27</v>
      </c>
      <c r="AK1" s="79" t="s">
        <v>28</v>
      </c>
      <c r="AL1" s="77" t="s">
        <v>20</v>
      </c>
      <c r="AM1" s="79" t="s">
        <v>29</v>
      </c>
      <c r="AN1" s="77" t="s">
        <v>30</v>
      </c>
      <c r="AO1" s="79" t="s">
        <v>20</v>
      </c>
      <c r="AP1" s="79" t="s">
        <v>31</v>
      </c>
      <c r="AQ1" s="77" t="s">
        <v>32</v>
      </c>
      <c r="AR1" s="81" t="s">
        <v>20</v>
      </c>
      <c r="AS1" s="79" t="s">
        <v>33</v>
      </c>
      <c r="AT1" s="79" t="s">
        <v>34</v>
      </c>
      <c r="AU1" s="77" t="s">
        <v>20</v>
      </c>
      <c r="AV1" s="79" t="s">
        <v>35</v>
      </c>
      <c r="AW1" s="79" t="s">
        <v>36</v>
      </c>
      <c r="AX1" s="77" t="s">
        <v>20</v>
      </c>
      <c r="AY1" s="79" t="s">
        <v>37</v>
      </c>
      <c r="AZ1" s="79" t="s">
        <v>38</v>
      </c>
      <c r="BA1" s="77" t="s">
        <v>20</v>
      </c>
      <c r="BB1" s="79" t="s">
        <v>39</v>
      </c>
      <c r="BC1" s="77" t="s">
        <v>40</v>
      </c>
      <c r="BD1" s="79" t="s">
        <v>20</v>
      </c>
      <c r="BE1" s="79" t="s">
        <v>41</v>
      </c>
      <c r="BF1" s="77" t="s">
        <v>42</v>
      </c>
      <c r="BG1" s="81" t="s">
        <v>20</v>
      </c>
    </row>
    <row r="2" spans="1:59" ht="15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6"/>
      <c r="U2" s="86"/>
      <c r="V2" s="86"/>
      <c r="W2" s="88"/>
      <c r="X2" s="80"/>
      <c r="Y2" s="80"/>
      <c r="Z2" s="78"/>
      <c r="AA2" s="80"/>
      <c r="AB2" s="80"/>
      <c r="AC2" s="78"/>
      <c r="AD2" s="80"/>
      <c r="AE2" s="80"/>
      <c r="AF2" s="78"/>
      <c r="AG2" s="80"/>
      <c r="AH2" s="80"/>
      <c r="AI2" s="78"/>
      <c r="AJ2" s="80"/>
      <c r="AK2" s="80"/>
      <c r="AL2" s="78"/>
      <c r="AM2" s="80"/>
      <c r="AN2" s="78"/>
      <c r="AO2" s="80"/>
      <c r="AP2" s="80"/>
      <c r="AQ2" s="78"/>
      <c r="AR2" s="82"/>
      <c r="AS2" s="80"/>
      <c r="AT2" s="80"/>
      <c r="AU2" s="78"/>
      <c r="AV2" s="80"/>
      <c r="AW2" s="80"/>
      <c r="AX2" s="78"/>
      <c r="AY2" s="80"/>
      <c r="AZ2" s="80"/>
      <c r="BA2" s="78"/>
      <c r="BB2" s="80"/>
      <c r="BC2" s="78"/>
      <c r="BD2" s="80"/>
      <c r="BE2" s="80"/>
      <c r="BF2" s="78"/>
      <c r="BG2" s="82"/>
    </row>
    <row r="3" spans="1:59" ht="63.75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</v>
      </c>
      <c r="Y3" s="3">
        <v>0</v>
      </c>
      <c r="Z3" s="9">
        <f>+Y3/$W3</f>
        <v>0</v>
      </c>
      <c r="AA3" s="3">
        <v>0.01</v>
      </c>
      <c r="AB3" s="3">
        <v>0.01</v>
      </c>
      <c r="AC3" s="9">
        <f>+AB3/$W3</f>
        <v>0.19999999999999998</v>
      </c>
      <c r="AD3" s="3">
        <v>0.02</v>
      </c>
      <c r="AE3" s="3">
        <v>0.02</v>
      </c>
      <c r="AF3" s="9">
        <f>+AE3/$W3</f>
        <v>0.39999999999999997</v>
      </c>
      <c r="AG3" s="3">
        <v>0.04</v>
      </c>
      <c r="AH3" s="3">
        <v>0.04</v>
      </c>
      <c r="AI3" s="9">
        <f>+AH3/$W3</f>
        <v>0.79999999999999993</v>
      </c>
      <c r="AJ3" s="3">
        <v>0.05</v>
      </c>
      <c r="AK3" s="10">
        <v>0.05</v>
      </c>
      <c r="AL3" s="9">
        <f>+AK3/$W3</f>
        <v>1</v>
      </c>
      <c r="AM3" s="3">
        <v>0</v>
      </c>
      <c r="AN3" s="8"/>
      <c r="AO3" s="9">
        <f>+AN3/$W3</f>
        <v>0</v>
      </c>
      <c r="AP3" s="3">
        <v>0</v>
      </c>
      <c r="AQ3" s="8"/>
      <c r="AR3" s="9">
        <f>+AQ3/$W3</f>
        <v>0</v>
      </c>
      <c r="AS3" s="3">
        <v>0</v>
      </c>
      <c r="AT3" s="8"/>
      <c r="AU3" s="9">
        <f>+AT3/$W3</f>
        <v>0</v>
      </c>
      <c r="AV3" s="3">
        <v>0</v>
      </c>
      <c r="AW3" s="8"/>
      <c r="AX3" s="9">
        <f>+AW3/$W3</f>
        <v>0</v>
      </c>
      <c r="AY3" s="3">
        <v>0</v>
      </c>
      <c r="AZ3" s="8"/>
      <c r="BA3" s="9">
        <f>+AZ3/$W3</f>
        <v>0</v>
      </c>
      <c r="BB3" s="3">
        <v>0</v>
      </c>
      <c r="BC3" s="8"/>
      <c r="BD3" s="9">
        <f>+BC3/$W3</f>
        <v>0</v>
      </c>
      <c r="BE3" s="3">
        <v>0</v>
      </c>
      <c r="BF3" s="8"/>
      <c r="BG3" s="9">
        <f>+BF3/$W3</f>
        <v>0</v>
      </c>
    </row>
    <row r="4" spans="1:59" ht="63.75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</v>
      </c>
      <c r="Y4" s="14">
        <f>+Y3</f>
        <v>0</v>
      </c>
      <c r="Z4" s="14">
        <f t="shared" ref="Z4:BF4" si="1">+Z3</f>
        <v>0</v>
      </c>
      <c r="AA4" s="14">
        <f t="shared" si="1"/>
        <v>0.01</v>
      </c>
      <c r="AB4" s="14">
        <f>+AB3</f>
        <v>0.01</v>
      </c>
      <c r="AC4" s="14">
        <f t="shared" ref="AC4" si="2">+AC3</f>
        <v>0.19999999999999998</v>
      </c>
      <c r="AD4" s="14">
        <f t="shared" si="1"/>
        <v>0.02</v>
      </c>
      <c r="AE4" s="14">
        <f t="shared" si="1"/>
        <v>0.02</v>
      </c>
      <c r="AF4" s="14">
        <f t="shared" ref="AF4" si="3">+AF3</f>
        <v>0.39999999999999997</v>
      </c>
      <c r="AG4" s="14">
        <f t="shared" si="1"/>
        <v>0.04</v>
      </c>
      <c r="AH4" s="14">
        <f t="shared" si="1"/>
        <v>0.04</v>
      </c>
      <c r="AI4" s="14">
        <f t="shared" ref="AI4" si="4">+AI3</f>
        <v>0.79999999999999993</v>
      </c>
      <c r="AJ4" s="14">
        <f t="shared" si="1"/>
        <v>0.05</v>
      </c>
      <c r="AK4" s="14">
        <f t="shared" si="1"/>
        <v>0.05</v>
      </c>
      <c r="AL4" s="14">
        <f t="shared" ref="AL4" si="5">+AL3</f>
        <v>1</v>
      </c>
      <c r="AM4" s="14">
        <f t="shared" si="1"/>
        <v>0</v>
      </c>
      <c r="AN4" s="14">
        <f t="shared" si="1"/>
        <v>0</v>
      </c>
      <c r="AO4" s="14">
        <f t="shared" ref="AO4" si="6">+AO3</f>
        <v>0</v>
      </c>
      <c r="AP4" s="14">
        <f t="shared" si="1"/>
        <v>0</v>
      </c>
      <c r="AQ4" s="14">
        <f t="shared" si="1"/>
        <v>0</v>
      </c>
      <c r="AR4" s="14">
        <f t="shared" ref="AR4" si="7">+AR3</f>
        <v>0</v>
      </c>
      <c r="AS4" s="14">
        <f t="shared" si="1"/>
        <v>0</v>
      </c>
      <c r="AT4" s="14">
        <f t="shared" si="1"/>
        <v>0</v>
      </c>
      <c r="AU4" s="14">
        <f t="shared" ref="AU4" si="8">+AU3</f>
        <v>0</v>
      </c>
      <c r="AV4" s="14">
        <f t="shared" si="1"/>
        <v>0</v>
      </c>
      <c r="AW4" s="14">
        <f t="shared" si="1"/>
        <v>0</v>
      </c>
      <c r="AX4" s="14">
        <f t="shared" ref="AX4" si="9">+AX3</f>
        <v>0</v>
      </c>
      <c r="AY4" s="14">
        <f t="shared" si="1"/>
        <v>0</v>
      </c>
      <c r="AZ4" s="14">
        <f t="shared" si="1"/>
        <v>0</v>
      </c>
      <c r="BA4" s="14">
        <f t="shared" ref="BA4" si="10">+BA3</f>
        <v>0</v>
      </c>
      <c r="BB4" s="14">
        <f t="shared" si="1"/>
        <v>0</v>
      </c>
      <c r="BC4" s="14">
        <f t="shared" si="1"/>
        <v>0</v>
      </c>
      <c r="BD4" s="14">
        <f t="shared" ref="BD4" si="11">+BD3</f>
        <v>0</v>
      </c>
      <c r="BE4" s="14">
        <f t="shared" si="1"/>
        <v>0</v>
      </c>
      <c r="BF4" s="14">
        <f t="shared" si="1"/>
        <v>0</v>
      </c>
      <c r="BG4" s="14">
        <f t="shared" ref="BG4" si="12">+BG3</f>
        <v>0</v>
      </c>
    </row>
    <row r="5" spans="1:59" ht="51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208</v>
      </c>
      <c r="Q5" s="3" t="s">
        <v>55</v>
      </c>
      <c r="R5" s="6">
        <v>5280</v>
      </c>
      <c r="S5" s="6">
        <v>400</v>
      </c>
      <c r="T5" s="6">
        <v>1020</v>
      </c>
      <c r="U5" s="3">
        <v>1356</v>
      </c>
      <c r="V5" s="6">
        <v>2424</v>
      </c>
      <c r="W5" s="6">
        <v>80</v>
      </c>
      <c r="X5" s="10">
        <v>0</v>
      </c>
      <c r="Y5" s="10">
        <v>0</v>
      </c>
      <c r="Z5" s="9">
        <f>+Y5/$W5</f>
        <v>0</v>
      </c>
      <c r="AA5" s="10">
        <v>5</v>
      </c>
      <c r="AB5" s="10">
        <v>0</v>
      </c>
      <c r="AC5" s="9">
        <f>+AB5/$W5</f>
        <v>0</v>
      </c>
      <c r="AD5" s="10">
        <v>15</v>
      </c>
      <c r="AE5" s="10">
        <v>338</v>
      </c>
      <c r="AF5" s="9">
        <f>+AE5/$W5</f>
        <v>4.2249999999999996</v>
      </c>
      <c r="AG5" s="10">
        <v>0</v>
      </c>
      <c r="AH5" s="10">
        <v>415</v>
      </c>
      <c r="AI5" s="9">
        <f>+AH5/$W5</f>
        <v>5.1875</v>
      </c>
      <c r="AJ5" s="15">
        <v>80</v>
      </c>
      <c r="AK5" s="3">
        <v>487</v>
      </c>
      <c r="AL5" s="9">
        <f>+AK5/$W5</f>
        <v>6.0875000000000004</v>
      </c>
      <c r="AM5" s="3">
        <v>0</v>
      </c>
      <c r="AN5" s="6"/>
      <c r="AO5" s="9">
        <f>+AN5/$W5</f>
        <v>0</v>
      </c>
      <c r="AP5" s="3">
        <v>0</v>
      </c>
      <c r="AQ5" s="6"/>
      <c r="AR5" s="9">
        <f>+AQ5/$W5</f>
        <v>0</v>
      </c>
      <c r="AS5" s="3">
        <v>0</v>
      </c>
      <c r="AT5" s="6"/>
      <c r="AU5" s="9">
        <f>+AT5/$W5</f>
        <v>0</v>
      </c>
      <c r="AV5" s="3">
        <v>0</v>
      </c>
      <c r="AW5" s="6"/>
      <c r="AX5" s="9">
        <f>+AW5/$W5</f>
        <v>0</v>
      </c>
      <c r="AY5" s="3">
        <v>0</v>
      </c>
      <c r="AZ5" s="3"/>
      <c r="BA5" s="9">
        <f>+AZ5/$W5</f>
        <v>0</v>
      </c>
      <c r="BB5" s="3">
        <v>0</v>
      </c>
      <c r="BC5" s="3"/>
      <c r="BD5" s="9">
        <f>+BC5/$W5</f>
        <v>0</v>
      </c>
      <c r="BE5" s="3">
        <v>0</v>
      </c>
      <c r="BF5" s="3"/>
      <c r="BG5" s="9">
        <f>+BF5/$W5</f>
        <v>0</v>
      </c>
    </row>
    <row r="6" spans="1:59" ht="51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F6" si="13">+R5</f>
        <v>5280</v>
      </c>
      <c r="S6" s="16">
        <f t="shared" si="13"/>
        <v>400</v>
      </c>
      <c r="T6" s="16">
        <f t="shared" si="13"/>
        <v>1020</v>
      </c>
      <c r="U6" s="16">
        <f t="shared" si="13"/>
        <v>1356</v>
      </c>
      <c r="V6" s="16">
        <f t="shared" si="13"/>
        <v>2424</v>
      </c>
      <c r="W6" s="16">
        <f t="shared" si="13"/>
        <v>80</v>
      </c>
      <c r="X6" s="16">
        <f t="shared" si="13"/>
        <v>0</v>
      </c>
      <c r="Y6" s="16">
        <f>+Y5</f>
        <v>0</v>
      </c>
      <c r="Z6" s="16">
        <f t="shared" si="13"/>
        <v>0</v>
      </c>
      <c r="AA6" s="16">
        <f t="shared" si="13"/>
        <v>5</v>
      </c>
      <c r="AB6" s="16">
        <f t="shared" si="13"/>
        <v>0</v>
      </c>
      <c r="AC6" s="16">
        <f t="shared" ref="AC6" si="14">+AC5</f>
        <v>0</v>
      </c>
      <c r="AD6" s="16">
        <f t="shared" si="13"/>
        <v>15</v>
      </c>
      <c r="AE6" s="16">
        <f t="shared" si="13"/>
        <v>338</v>
      </c>
      <c r="AF6" s="16">
        <f t="shared" ref="AF6" si="15">+AF5</f>
        <v>4.2249999999999996</v>
      </c>
      <c r="AG6" s="16">
        <f t="shared" si="13"/>
        <v>0</v>
      </c>
      <c r="AH6" s="16">
        <f t="shared" si="13"/>
        <v>415</v>
      </c>
      <c r="AI6" s="16">
        <f t="shared" ref="AI6" si="16">+AI5</f>
        <v>5.1875</v>
      </c>
      <c r="AJ6" s="16">
        <f t="shared" si="13"/>
        <v>80</v>
      </c>
      <c r="AK6" s="16">
        <f t="shared" si="13"/>
        <v>487</v>
      </c>
      <c r="AL6" s="16">
        <f t="shared" ref="AL6" si="17">+AL5</f>
        <v>6.0875000000000004</v>
      </c>
      <c r="AM6" s="16">
        <f t="shared" si="13"/>
        <v>0</v>
      </c>
      <c r="AN6" s="16">
        <f t="shared" si="13"/>
        <v>0</v>
      </c>
      <c r="AO6" s="16">
        <f t="shared" ref="AO6" si="18">+AO5</f>
        <v>0</v>
      </c>
      <c r="AP6" s="16">
        <f t="shared" si="13"/>
        <v>0</v>
      </c>
      <c r="AQ6" s="16">
        <f t="shared" si="13"/>
        <v>0</v>
      </c>
      <c r="AR6" s="16">
        <f t="shared" ref="AR6" si="19">+AR5</f>
        <v>0</v>
      </c>
      <c r="AS6" s="16">
        <f t="shared" si="13"/>
        <v>0</v>
      </c>
      <c r="AT6" s="16">
        <f t="shared" si="13"/>
        <v>0</v>
      </c>
      <c r="AU6" s="16">
        <f t="shared" ref="AU6" si="20">+AU5</f>
        <v>0</v>
      </c>
      <c r="AV6" s="16">
        <f t="shared" si="13"/>
        <v>0</v>
      </c>
      <c r="AW6" s="16">
        <f t="shared" si="13"/>
        <v>0</v>
      </c>
      <c r="AX6" s="16">
        <f t="shared" ref="AX6" si="21">+AX5</f>
        <v>0</v>
      </c>
      <c r="AY6" s="16">
        <f t="shared" si="13"/>
        <v>0</v>
      </c>
      <c r="AZ6" s="16">
        <f t="shared" si="13"/>
        <v>0</v>
      </c>
      <c r="BA6" s="16">
        <f t="shared" ref="BA6" si="22">+BA5</f>
        <v>0</v>
      </c>
      <c r="BB6" s="16">
        <f t="shared" si="13"/>
        <v>0</v>
      </c>
      <c r="BC6" s="16">
        <f t="shared" si="13"/>
        <v>0</v>
      </c>
      <c r="BD6" s="16">
        <f t="shared" ref="BD6" si="23">+BD5</f>
        <v>0</v>
      </c>
      <c r="BE6" s="16">
        <f t="shared" si="13"/>
        <v>0</v>
      </c>
      <c r="BF6" s="16">
        <f t="shared" si="13"/>
        <v>0</v>
      </c>
      <c r="BG6" s="16">
        <f t="shared" ref="BG6" si="24">+BG5</f>
        <v>0</v>
      </c>
    </row>
    <row r="7" spans="1:59" ht="63.75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60</v>
      </c>
      <c r="K7" s="1">
        <v>105</v>
      </c>
      <c r="L7" s="4" t="s">
        <v>61</v>
      </c>
      <c r="M7" s="1" t="s">
        <v>62</v>
      </c>
      <c r="N7" s="3">
        <v>997</v>
      </c>
      <c r="O7" s="3">
        <v>3</v>
      </c>
      <c r="P7" s="5" t="s">
        <v>63</v>
      </c>
      <c r="Q7" s="3" t="s">
        <v>64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+Y7/$W7</f>
        <v>0</v>
      </c>
      <c r="AA7" s="10">
        <v>0</v>
      </c>
      <c r="AB7" s="10">
        <v>0</v>
      </c>
      <c r="AC7" s="9">
        <f>+AB7/$W7</f>
        <v>0</v>
      </c>
      <c r="AD7" s="10">
        <v>0</v>
      </c>
      <c r="AE7" s="10">
        <v>0</v>
      </c>
      <c r="AF7" s="9">
        <f>+AE7/$W7</f>
        <v>0</v>
      </c>
      <c r="AG7" s="10">
        <v>45</v>
      </c>
      <c r="AH7" s="75">
        <v>0</v>
      </c>
      <c r="AI7" s="17">
        <f>+AH7/$W7</f>
        <v>0</v>
      </c>
      <c r="AJ7" s="10">
        <v>45</v>
      </c>
      <c r="AK7" s="75">
        <v>0</v>
      </c>
      <c r="AL7" s="9">
        <f>+AK7/$W7</f>
        <v>0</v>
      </c>
      <c r="AM7" s="10">
        <v>0</v>
      </c>
      <c r="AN7" s="6"/>
      <c r="AO7" s="9">
        <f>+AN7/$W7</f>
        <v>0</v>
      </c>
      <c r="AP7" s="10">
        <v>0</v>
      </c>
      <c r="AQ7" s="6"/>
      <c r="AR7" s="9">
        <f>+AQ7/$W7</f>
        <v>0</v>
      </c>
      <c r="AS7" s="10">
        <v>0</v>
      </c>
      <c r="AT7" s="6"/>
      <c r="AU7" s="9">
        <f>+AT7/$W7</f>
        <v>0</v>
      </c>
      <c r="AV7" s="10">
        <v>0</v>
      </c>
      <c r="AW7" s="6"/>
      <c r="AX7" s="9">
        <f>+AW7/$W7</f>
        <v>0</v>
      </c>
      <c r="AY7" s="10">
        <v>0</v>
      </c>
      <c r="AZ7" s="10"/>
      <c r="BA7" s="9">
        <f>+AZ7/$W7</f>
        <v>0</v>
      </c>
      <c r="BB7" s="10">
        <v>0</v>
      </c>
      <c r="BC7" s="10"/>
      <c r="BD7" s="9">
        <f>+BC7/$W7</f>
        <v>0</v>
      </c>
      <c r="BE7" s="10">
        <v>0</v>
      </c>
      <c r="BF7" s="10"/>
      <c r="BG7" s="9">
        <f>+BF7/$W7</f>
        <v>0</v>
      </c>
    </row>
    <row r="8" spans="1:59" ht="5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60</v>
      </c>
      <c r="K8" s="11">
        <v>105</v>
      </c>
      <c r="L8" s="13" t="s">
        <v>61</v>
      </c>
      <c r="M8" s="11"/>
      <c r="N8" s="12">
        <v>997</v>
      </c>
      <c r="O8" s="12"/>
      <c r="P8" s="12"/>
      <c r="Q8" s="12" t="s">
        <v>64</v>
      </c>
      <c r="R8" s="16">
        <f t="shared" ref="R8:BF8" si="25">+R7</f>
        <v>45</v>
      </c>
      <c r="S8" s="16">
        <f t="shared" si="25"/>
        <v>0</v>
      </c>
      <c r="T8" s="16">
        <f t="shared" si="25"/>
        <v>45</v>
      </c>
      <c r="U8" s="16">
        <v>69</v>
      </c>
      <c r="V8" s="16">
        <f t="shared" si="25"/>
        <v>45</v>
      </c>
      <c r="W8" s="16">
        <f t="shared" si="25"/>
        <v>45</v>
      </c>
      <c r="X8" s="16">
        <f t="shared" si="25"/>
        <v>0</v>
      </c>
      <c r="Y8" s="16">
        <f>+Y7</f>
        <v>0</v>
      </c>
      <c r="Z8" s="16">
        <f t="shared" si="25"/>
        <v>0</v>
      </c>
      <c r="AA8" s="16">
        <f t="shared" si="25"/>
        <v>0</v>
      </c>
      <c r="AB8" s="16">
        <f t="shared" si="25"/>
        <v>0</v>
      </c>
      <c r="AC8" s="16">
        <f t="shared" ref="AC8" si="26">+AC7</f>
        <v>0</v>
      </c>
      <c r="AD8" s="16">
        <f t="shared" si="25"/>
        <v>0</v>
      </c>
      <c r="AE8" s="16">
        <f t="shared" si="25"/>
        <v>0</v>
      </c>
      <c r="AF8" s="16">
        <f t="shared" ref="AF8" si="27">+AF7</f>
        <v>0</v>
      </c>
      <c r="AG8" s="16">
        <f t="shared" si="25"/>
        <v>45</v>
      </c>
      <c r="AH8" s="16">
        <f t="shared" si="25"/>
        <v>0</v>
      </c>
      <c r="AI8" s="16">
        <f t="shared" ref="AI8" si="28">+AI7</f>
        <v>0</v>
      </c>
      <c r="AJ8" s="16">
        <f t="shared" si="25"/>
        <v>45</v>
      </c>
      <c r="AK8" s="16">
        <f t="shared" si="25"/>
        <v>0</v>
      </c>
      <c r="AL8" s="16">
        <f t="shared" ref="AL8" si="29">+AL7</f>
        <v>0</v>
      </c>
      <c r="AM8" s="16">
        <f t="shared" si="25"/>
        <v>0</v>
      </c>
      <c r="AN8" s="16">
        <f t="shared" si="25"/>
        <v>0</v>
      </c>
      <c r="AO8" s="16">
        <f t="shared" ref="AO8" si="30">+AO7</f>
        <v>0</v>
      </c>
      <c r="AP8" s="16">
        <f t="shared" si="25"/>
        <v>0</v>
      </c>
      <c r="AQ8" s="16">
        <f t="shared" si="25"/>
        <v>0</v>
      </c>
      <c r="AR8" s="16">
        <f t="shared" ref="AR8" si="31">+AR7</f>
        <v>0</v>
      </c>
      <c r="AS8" s="16">
        <f t="shared" si="25"/>
        <v>0</v>
      </c>
      <c r="AT8" s="16">
        <f t="shared" si="25"/>
        <v>0</v>
      </c>
      <c r="AU8" s="16">
        <f t="shared" ref="AU8" si="32">+AU7</f>
        <v>0</v>
      </c>
      <c r="AV8" s="16">
        <f t="shared" si="25"/>
        <v>0</v>
      </c>
      <c r="AW8" s="16">
        <f t="shared" si="25"/>
        <v>0</v>
      </c>
      <c r="AX8" s="16">
        <f t="shared" ref="AX8" si="33">+AX7</f>
        <v>0</v>
      </c>
      <c r="AY8" s="16">
        <f t="shared" si="25"/>
        <v>0</v>
      </c>
      <c r="AZ8" s="16">
        <f t="shared" si="25"/>
        <v>0</v>
      </c>
      <c r="BA8" s="16">
        <f t="shared" ref="BA8" si="34">+BA7</f>
        <v>0</v>
      </c>
      <c r="BB8" s="16">
        <f t="shared" si="25"/>
        <v>0</v>
      </c>
      <c r="BC8" s="16">
        <f t="shared" si="25"/>
        <v>0</v>
      </c>
      <c r="BD8" s="16">
        <f t="shared" ref="BD8" si="35">+BD7</f>
        <v>0</v>
      </c>
      <c r="BE8" s="16">
        <f t="shared" si="25"/>
        <v>0</v>
      </c>
      <c r="BF8" s="16">
        <f t="shared" si="25"/>
        <v>0</v>
      </c>
      <c r="BG8" s="16">
        <f t="shared" ref="BG8" si="36">+BG7</f>
        <v>0</v>
      </c>
    </row>
    <row r="9" spans="1:59" ht="89.2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65</v>
      </c>
      <c r="H9" s="2" t="s">
        <v>66</v>
      </c>
      <c r="I9" s="1">
        <v>339</v>
      </c>
      <c r="J9" s="2" t="s">
        <v>67</v>
      </c>
      <c r="K9" s="1">
        <v>108</v>
      </c>
      <c r="L9" s="4" t="s">
        <v>68</v>
      </c>
      <c r="M9" s="1" t="s">
        <v>69</v>
      </c>
      <c r="N9" s="3">
        <v>1011</v>
      </c>
      <c r="O9" s="3">
        <v>1</v>
      </c>
      <c r="P9" s="5" t="s">
        <v>70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6">
        <v>2408</v>
      </c>
      <c r="X9" s="19">
        <v>0</v>
      </c>
      <c r="Y9" s="19">
        <v>0</v>
      </c>
      <c r="Z9" s="9">
        <f>+Y9/$W9</f>
        <v>0</v>
      </c>
      <c r="AA9" s="19">
        <v>0</v>
      </c>
      <c r="AB9" s="19">
        <v>1200</v>
      </c>
      <c r="AC9" s="9">
        <f>+AB9/$W9</f>
        <v>0.49833887043189368</v>
      </c>
      <c r="AD9" s="19">
        <v>458</v>
      </c>
      <c r="AE9" s="19">
        <v>1200</v>
      </c>
      <c r="AF9" s="9">
        <f>+AE9/$W9</f>
        <v>0.49833887043189368</v>
      </c>
      <c r="AG9" s="19">
        <v>1144</v>
      </c>
      <c r="AH9" s="19">
        <v>1200</v>
      </c>
      <c r="AI9" s="9">
        <f>+AH9/$W9</f>
        <v>0.49833887043189368</v>
      </c>
      <c r="AJ9" s="19">
        <v>2408</v>
      </c>
      <c r="AK9" s="19">
        <v>2408</v>
      </c>
      <c r="AL9" s="9">
        <f>+AK9/$W9</f>
        <v>1</v>
      </c>
      <c r="AN9" s="19"/>
      <c r="AO9" s="9">
        <f>+AN9/$W9</f>
        <v>0</v>
      </c>
      <c r="AP9" s="19"/>
      <c r="AQ9" s="19"/>
      <c r="AR9" s="9">
        <f>+AQ9/$W9</f>
        <v>0</v>
      </c>
      <c r="AS9" s="19"/>
      <c r="AT9" s="19"/>
      <c r="AU9" s="9">
        <f>+AT9/$W9</f>
        <v>0</v>
      </c>
      <c r="AV9" s="19"/>
      <c r="AW9" s="19"/>
      <c r="AX9" s="9">
        <f>+AW9/$W9</f>
        <v>0</v>
      </c>
      <c r="AY9" s="19"/>
      <c r="AZ9" s="19"/>
      <c r="BA9" s="9">
        <f>+AZ9/$W9</f>
        <v>0</v>
      </c>
      <c r="BB9" s="19"/>
      <c r="BC9" s="19"/>
      <c r="BD9" s="9">
        <f>+BC9/$W9</f>
        <v>0</v>
      </c>
      <c r="BE9" s="19"/>
      <c r="BF9" s="19"/>
      <c r="BG9" s="9">
        <f>+BF9/$W9</f>
        <v>0</v>
      </c>
    </row>
    <row r="10" spans="1:59" ht="89.2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65</v>
      </c>
      <c r="H10" s="11" t="s">
        <v>66</v>
      </c>
      <c r="I10" s="11">
        <v>339</v>
      </c>
      <c r="J10" s="11" t="s">
        <v>67</v>
      </c>
      <c r="K10" s="11">
        <v>108</v>
      </c>
      <c r="L10" s="13" t="s">
        <v>68</v>
      </c>
      <c r="M10" s="11"/>
      <c r="N10" s="12">
        <v>1011</v>
      </c>
      <c r="O10" s="12"/>
      <c r="P10" s="12"/>
      <c r="Q10" s="12" t="s">
        <v>55</v>
      </c>
      <c r="R10" s="16">
        <f t="shared" ref="R10:V10" si="37">+R9</f>
        <v>92300</v>
      </c>
      <c r="S10" s="16">
        <f t="shared" si="37"/>
        <v>20778</v>
      </c>
      <c r="T10" s="16">
        <f>+T9</f>
        <v>23000</v>
      </c>
      <c r="U10" s="16">
        <f t="shared" ref="U10" si="38">+U9</f>
        <v>23116</v>
      </c>
      <c r="V10" s="16">
        <f t="shared" si="37"/>
        <v>23000</v>
      </c>
      <c r="W10" s="16">
        <v>2408</v>
      </c>
      <c r="X10" s="16">
        <f>+X9</f>
        <v>0</v>
      </c>
      <c r="Y10" s="16">
        <f>+Y9</f>
        <v>0</v>
      </c>
      <c r="Z10" s="48">
        <f>+Z9</f>
        <v>0</v>
      </c>
      <c r="AA10" s="16">
        <f t="shared" ref="AA10:BG10" si="39">+AA9</f>
        <v>0</v>
      </c>
      <c r="AB10" s="16">
        <f t="shared" si="39"/>
        <v>1200</v>
      </c>
      <c r="AC10" s="48">
        <f t="shared" si="39"/>
        <v>0.49833887043189368</v>
      </c>
      <c r="AD10" s="16">
        <f t="shared" si="39"/>
        <v>458</v>
      </c>
      <c r="AE10" s="16">
        <f t="shared" si="39"/>
        <v>1200</v>
      </c>
      <c r="AF10" s="48">
        <f t="shared" si="39"/>
        <v>0.49833887043189368</v>
      </c>
      <c r="AG10" s="16">
        <f t="shared" si="39"/>
        <v>1144</v>
      </c>
      <c r="AH10" s="16">
        <f t="shared" si="39"/>
        <v>1200</v>
      </c>
      <c r="AI10" s="48">
        <f t="shared" si="39"/>
        <v>0.49833887043189368</v>
      </c>
      <c r="AJ10" s="16">
        <f t="shared" si="39"/>
        <v>2408</v>
      </c>
      <c r="AK10" s="16">
        <f t="shared" si="39"/>
        <v>2408</v>
      </c>
      <c r="AL10" s="48">
        <f t="shared" si="39"/>
        <v>1</v>
      </c>
      <c r="AM10" s="16">
        <f t="shared" si="39"/>
        <v>0</v>
      </c>
      <c r="AN10" s="16">
        <f t="shared" si="39"/>
        <v>0</v>
      </c>
      <c r="AO10" s="48">
        <f t="shared" si="39"/>
        <v>0</v>
      </c>
      <c r="AP10" s="16">
        <f t="shared" si="39"/>
        <v>0</v>
      </c>
      <c r="AQ10" s="16">
        <f t="shared" si="39"/>
        <v>0</v>
      </c>
      <c r="AR10" s="48">
        <f t="shared" si="39"/>
        <v>0</v>
      </c>
      <c r="AS10" s="16">
        <f t="shared" si="39"/>
        <v>0</v>
      </c>
      <c r="AT10" s="16">
        <f t="shared" si="39"/>
        <v>0</v>
      </c>
      <c r="AU10" s="48">
        <f t="shared" si="39"/>
        <v>0</v>
      </c>
      <c r="AV10" s="16">
        <f t="shared" si="39"/>
        <v>0</v>
      </c>
      <c r="AW10" s="16">
        <f t="shared" si="39"/>
        <v>0</v>
      </c>
      <c r="AX10" s="48">
        <f t="shared" si="39"/>
        <v>0</v>
      </c>
      <c r="AY10" s="16">
        <f t="shared" si="39"/>
        <v>0</v>
      </c>
      <c r="AZ10" s="16">
        <f t="shared" si="39"/>
        <v>0</v>
      </c>
      <c r="BA10" s="48">
        <f t="shared" si="39"/>
        <v>0</v>
      </c>
      <c r="BB10" s="16">
        <f t="shared" si="39"/>
        <v>0</v>
      </c>
      <c r="BC10" s="16">
        <f t="shared" si="39"/>
        <v>0</v>
      </c>
      <c r="BD10" s="48">
        <f t="shared" si="39"/>
        <v>0</v>
      </c>
      <c r="BE10" s="16">
        <f t="shared" si="39"/>
        <v>0</v>
      </c>
      <c r="BF10" s="16">
        <f t="shared" si="39"/>
        <v>0</v>
      </c>
      <c r="BG10" s="48">
        <f t="shared" si="39"/>
        <v>0</v>
      </c>
    </row>
    <row r="11" spans="1:59" ht="63.7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65</v>
      </c>
      <c r="H11" s="2" t="s">
        <v>66</v>
      </c>
      <c r="I11" s="1">
        <v>340</v>
      </c>
      <c r="J11" s="2" t="s">
        <v>71</v>
      </c>
      <c r="K11" s="1">
        <v>109</v>
      </c>
      <c r="L11" s="4" t="s">
        <v>72</v>
      </c>
      <c r="M11" s="1" t="s">
        <v>73</v>
      </c>
      <c r="N11" s="3">
        <v>1011</v>
      </c>
      <c r="O11" s="3">
        <v>2</v>
      </c>
      <c r="P11" s="5" t="s">
        <v>74</v>
      </c>
      <c r="Q11" s="3" t="s">
        <v>75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10873</v>
      </c>
      <c r="Y11" s="6">
        <v>10168</v>
      </c>
      <c r="Z11" s="9">
        <f t="shared" ref="Z11:Z27" si="40">+Y11/$W11</f>
        <v>4.0390879478827364E-2</v>
      </c>
      <c r="AA11" s="19">
        <v>21746</v>
      </c>
      <c r="AB11" s="6">
        <v>29581</v>
      </c>
      <c r="AC11" s="9">
        <f t="shared" ref="AC11:AC27" si="41">+AB11/$W11</f>
        <v>0.11750615714626202</v>
      </c>
      <c r="AD11" s="6">
        <v>26746</v>
      </c>
      <c r="AE11" s="6">
        <v>49817</v>
      </c>
      <c r="AF11" s="9">
        <f t="shared" ref="AF11:AF27" si="42">+AE11/$W11</f>
        <v>0.19789068086120601</v>
      </c>
      <c r="AG11" s="6">
        <v>31746</v>
      </c>
      <c r="AH11" s="19">
        <v>62722</v>
      </c>
      <c r="AI11" s="9">
        <f t="shared" ref="AI11:AI27" si="43">+AH11/$W11</f>
        <v>0.24915388893302615</v>
      </c>
      <c r="AJ11" s="6">
        <v>251740</v>
      </c>
      <c r="AK11" s="6">
        <v>79315</v>
      </c>
      <c r="AL11" s="9">
        <f t="shared" ref="AL11:AL27" si="44">+AK11/$W11</f>
        <v>0.31506713275601811</v>
      </c>
      <c r="AN11" s="6"/>
      <c r="AO11" s="9">
        <f t="shared" ref="AO11:AO27" si="45">+AN11/$W11</f>
        <v>0</v>
      </c>
      <c r="AP11" s="6"/>
      <c r="AQ11" s="6"/>
      <c r="AR11" s="9">
        <f t="shared" ref="AR11:AR27" si="46">+AQ11/$W11</f>
        <v>0</v>
      </c>
      <c r="AS11" s="6"/>
      <c r="AT11" s="6"/>
      <c r="AU11" s="9">
        <f t="shared" ref="AU11:AU27" si="47">+AT11/$W11</f>
        <v>0</v>
      </c>
      <c r="AV11" s="6"/>
      <c r="AW11" s="6"/>
      <c r="AX11" s="9">
        <f t="shared" ref="AX11:AX27" si="48">+AW11/$W11</f>
        <v>0</v>
      </c>
      <c r="AY11" s="6"/>
      <c r="AZ11" s="6"/>
      <c r="BA11" s="9">
        <f t="shared" ref="BA11:BA27" si="49">+AZ11/$W11</f>
        <v>0</v>
      </c>
      <c r="BB11" s="6"/>
      <c r="BC11" s="6"/>
      <c r="BD11" s="9">
        <f t="shared" ref="BD11:BD27" si="50">+BC11/$W11</f>
        <v>0</v>
      </c>
      <c r="BE11" s="6"/>
      <c r="BF11" s="6"/>
      <c r="BG11" s="9">
        <f t="shared" ref="BG11:BG27" si="51">+BF11/$W11</f>
        <v>0</v>
      </c>
    </row>
    <row r="12" spans="1:59" ht="63.7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65</v>
      </c>
      <c r="H12" s="22" t="s">
        <v>66</v>
      </c>
      <c r="I12" s="21">
        <v>340</v>
      </c>
      <c r="J12" s="22" t="s">
        <v>71</v>
      </c>
      <c r="K12" s="21">
        <v>109</v>
      </c>
      <c r="L12" s="24" t="s">
        <v>72</v>
      </c>
      <c r="M12" s="21" t="s">
        <v>73</v>
      </c>
      <c r="N12" s="25">
        <v>1011</v>
      </c>
      <c r="O12" s="25">
        <v>3</v>
      </c>
      <c r="P12" s="26" t="s">
        <v>76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 t="shared" si="40"/>
        <v>0</v>
      </c>
      <c r="AA12" s="23">
        <v>1</v>
      </c>
      <c r="AB12" s="23">
        <v>1</v>
      </c>
      <c r="AC12" s="29">
        <f t="shared" si="41"/>
        <v>1</v>
      </c>
      <c r="AD12" s="23">
        <v>1</v>
      </c>
      <c r="AE12" s="23">
        <v>1</v>
      </c>
      <c r="AF12" s="29">
        <f t="shared" si="42"/>
        <v>1</v>
      </c>
      <c r="AG12" s="23">
        <v>1</v>
      </c>
      <c r="AH12" s="30">
        <v>1</v>
      </c>
      <c r="AI12" s="29">
        <f t="shared" si="43"/>
        <v>1</v>
      </c>
      <c r="AJ12" s="23">
        <v>1</v>
      </c>
      <c r="AK12" s="23">
        <v>1</v>
      </c>
      <c r="AL12" s="29">
        <f t="shared" si="44"/>
        <v>1</v>
      </c>
      <c r="AN12" s="23"/>
      <c r="AO12" s="29">
        <f t="shared" si="45"/>
        <v>0</v>
      </c>
      <c r="AP12" s="23"/>
      <c r="AQ12" s="23"/>
      <c r="AR12" s="29">
        <f t="shared" si="46"/>
        <v>0</v>
      </c>
      <c r="AS12" s="23"/>
      <c r="AT12" s="23"/>
      <c r="AU12" s="29">
        <f t="shared" si="47"/>
        <v>0</v>
      </c>
      <c r="AV12" s="23"/>
      <c r="AW12" s="23"/>
      <c r="AX12" s="29">
        <f t="shared" si="48"/>
        <v>0</v>
      </c>
      <c r="AY12" s="23"/>
      <c r="AZ12" s="23"/>
      <c r="BA12" s="29">
        <f t="shared" si="49"/>
        <v>0</v>
      </c>
      <c r="BB12" s="23"/>
      <c r="BC12" s="23"/>
      <c r="BD12" s="29">
        <f t="shared" si="50"/>
        <v>0</v>
      </c>
      <c r="BE12" s="23"/>
      <c r="BF12" s="23"/>
      <c r="BG12" s="29">
        <f t="shared" si="51"/>
        <v>0</v>
      </c>
    </row>
    <row r="13" spans="1:59" ht="63.7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65</v>
      </c>
      <c r="H13" s="22" t="s">
        <v>66</v>
      </c>
      <c r="I13" s="21">
        <v>340</v>
      </c>
      <c r="J13" s="22" t="s">
        <v>71</v>
      </c>
      <c r="K13" s="21">
        <v>109</v>
      </c>
      <c r="L13" s="24" t="s">
        <v>72</v>
      </c>
      <c r="M13" s="21" t="s">
        <v>73</v>
      </c>
      <c r="N13" s="25">
        <v>1011</v>
      </c>
      <c r="O13" s="25">
        <v>4</v>
      </c>
      <c r="P13" s="26" t="s">
        <v>77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v>0</v>
      </c>
      <c r="AA13" s="32">
        <v>0</v>
      </c>
      <c r="AB13" s="32">
        <v>0</v>
      </c>
      <c r="AC13" s="29">
        <v>0</v>
      </c>
      <c r="AD13" s="32">
        <v>0</v>
      </c>
      <c r="AE13" s="32">
        <v>0</v>
      </c>
      <c r="AF13" s="29">
        <v>0</v>
      </c>
      <c r="AG13" s="32">
        <v>0</v>
      </c>
      <c r="AH13" s="32">
        <v>0</v>
      </c>
      <c r="AI13" s="29">
        <v>0</v>
      </c>
      <c r="AJ13" s="32">
        <v>0</v>
      </c>
      <c r="AK13" s="89">
        <v>0</v>
      </c>
      <c r="AL13" s="29">
        <v>0</v>
      </c>
      <c r="AN13" s="32"/>
      <c r="AO13" s="29">
        <v>0</v>
      </c>
      <c r="AP13" s="32"/>
      <c r="AQ13" s="32"/>
      <c r="AR13" s="29">
        <v>0</v>
      </c>
      <c r="AS13" s="32"/>
      <c r="AT13" s="32"/>
      <c r="AU13" s="29">
        <v>0</v>
      </c>
      <c r="AV13" s="32"/>
      <c r="AW13" s="32"/>
      <c r="AX13" s="29">
        <v>0</v>
      </c>
      <c r="AY13" s="32"/>
      <c r="AZ13" s="32"/>
      <c r="BA13" s="29">
        <v>0</v>
      </c>
      <c r="BB13" s="32"/>
      <c r="BC13" s="32"/>
      <c r="BD13" s="29">
        <v>0</v>
      </c>
      <c r="BE13" s="32"/>
      <c r="BF13" s="32"/>
      <c r="BG13" s="29">
        <v>0</v>
      </c>
    </row>
    <row r="14" spans="1:59" ht="63.7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65</v>
      </c>
      <c r="H14" s="22" t="s">
        <v>66</v>
      </c>
      <c r="I14" s="21">
        <v>340</v>
      </c>
      <c r="J14" s="22" t="s">
        <v>71</v>
      </c>
      <c r="K14" s="21">
        <v>109</v>
      </c>
      <c r="L14" s="24" t="s">
        <v>72</v>
      </c>
      <c r="M14" s="21" t="s">
        <v>73</v>
      </c>
      <c r="N14" s="25">
        <v>1011</v>
      </c>
      <c r="O14" s="25">
        <v>5</v>
      </c>
      <c r="P14" s="26" t="s">
        <v>78</v>
      </c>
      <c r="Q14" s="25" t="s">
        <v>64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24</v>
      </c>
      <c r="Z14" s="29">
        <f t="shared" si="40"/>
        <v>1.0434782608695652</v>
      </c>
      <c r="AA14" s="27">
        <v>23</v>
      </c>
      <c r="AB14" s="33">
        <v>24</v>
      </c>
      <c r="AC14" s="29">
        <f t="shared" si="41"/>
        <v>1.0434782608695652</v>
      </c>
      <c r="AD14" s="27">
        <v>23</v>
      </c>
      <c r="AE14" s="33">
        <v>24</v>
      </c>
      <c r="AF14" s="29">
        <f t="shared" si="42"/>
        <v>1.0434782608695652</v>
      </c>
      <c r="AG14" s="27">
        <v>23</v>
      </c>
      <c r="AH14" s="34">
        <v>24</v>
      </c>
      <c r="AI14" s="29">
        <f t="shared" si="43"/>
        <v>1.0434782608695652</v>
      </c>
      <c r="AJ14" s="27">
        <v>23</v>
      </c>
      <c r="AK14" s="33">
        <v>24</v>
      </c>
      <c r="AL14" s="29">
        <f t="shared" si="44"/>
        <v>1.0434782608695652</v>
      </c>
      <c r="AN14" s="33"/>
      <c r="AO14" s="29">
        <f t="shared" si="45"/>
        <v>0</v>
      </c>
      <c r="AP14" s="27"/>
      <c r="AQ14" s="68"/>
      <c r="AR14" s="29">
        <f t="shared" si="46"/>
        <v>0</v>
      </c>
      <c r="AS14" s="27"/>
      <c r="AT14" s="27"/>
      <c r="AU14" s="29">
        <f t="shared" si="47"/>
        <v>0</v>
      </c>
      <c r="AV14" s="27"/>
      <c r="AW14" s="27"/>
      <c r="AX14" s="29">
        <f t="shared" si="48"/>
        <v>0</v>
      </c>
      <c r="AY14" s="27"/>
      <c r="AZ14" s="27"/>
      <c r="BA14" s="29">
        <f t="shared" si="49"/>
        <v>0</v>
      </c>
      <c r="BB14" s="27"/>
      <c r="BC14" s="27"/>
      <c r="BD14" s="29">
        <f t="shared" si="50"/>
        <v>0</v>
      </c>
      <c r="BE14" s="27"/>
      <c r="BF14" s="27"/>
      <c r="BG14" s="29">
        <f t="shared" si="51"/>
        <v>0</v>
      </c>
    </row>
    <row r="15" spans="1:59" ht="63.7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65</v>
      </c>
      <c r="H15" s="11" t="s">
        <v>66</v>
      </c>
      <c r="I15" s="11">
        <v>340</v>
      </c>
      <c r="J15" s="11" t="s">
        <v>71</v>
      </c>
      <c r="K15" s="11">
        <v>109</v>
      </c>
      <c r="L15" s="13" t="s">
        <v>72</v>
      </c>
      <c r="M15" s="11"/>
      <c r="N15" s="12">
        <v>1011</v>
      </c>
      <c r="O15" s="12"/>
      <c r="P15" s="12"/>
      <c r="Q15" s="12" t="s">
        <v>75</v>
      </c>
      <c r="R15" s="16">
        <f t="shared" ref="R15:BF15" si="52">+R11</f>
        <v>251740</v>
      </c>
      <c r="S15" s="16">
        <f t="shared" si="52"/>
        <v>812</v>
      </c>
      <c r="T15" s="16">
        <f t="shared" si="52"/>
        <v>182668</v>
      </c>
      <c r="U15" s="35">
        <f t="shared" si="52"/>
        <v>253382</v>
      </c>
      <c r="V15" s="16">
        <f t="shared" si="52"/>
        <v>249248</v>
      </c>
      <c r="W15" s="16">
        <v>251740</v>
      </c>
      <c r="X15" s="16">
        <f>+X11</f>
        <v>10873</v>
      </c>
      <c r="Y15" s="16">
        <f>+Y11</f>
        <v>10168</v>
      </c>
      <c r="Z15" s="48">
        <f>+Z11</f>
        <v>4.0390879478827364E-2</v>
      </c>
      <c r="AA15" s="16">
        <v>21746</v>
      </c>
      <c r="AB15" s="16">
        <v>29581</v>
      </c>
      <c r="AC15" s="48">
        <f>+AC11</f>
        <v>0.11750615714626202</v>
      </c>
      <c r="AD15" s="16">
        <v>26746</v>
      </c>
      <c r="AE15" s="16">
        <v>49817</v>
      </c>
      <c r="AF15" s="48">
        <f>+AF11</f>
        <v>0.19789068086120601</v>
      </c>
      <c r="AG15" s="16">
        <v>31746</v>
      </c>
      <c r="AH15" s="16">
        <v>62722</v>
      </c>
      <c r="AI15" s="48">
        <f>+AI11</f>
        <v>0.24915388893302615</v>
      </c>
      <c r="AJ15" s="16">
        <v>251740</v>
      </c>
      <c r="AK15" s="16">
        <v>0</v>
      </c>
      <c r="AL15" s="48">
        <f>+AL11</f>
        <v>0.31506713275601811</v>
      </c>
      <c r="AM15" s="16"/>
      <c r="AN15" s="16">
        <f t="shared" si="52"/>
        <v>0</v>
      </c>
      <c r="AO15" s="48">
        <f>+AO11</f>
        <v>0</v>
      </c>
      <c r="AP15" s="16">
        <f t="shared" si="52"/>
        <v>0</v>
      </c>
      <c r="AQ15" s="16">
        <f t="shared" si="52"/>
        <v>0</v>
      </c>
      <c r="AR15" s="48">
        <f>+AR11</f>
        <v>0</v>
      </c>
      <c r="AS15" s="16">
        <f t="shared" si="52"/>
        <v>0</v>
      </c>
      <c r="AT15" s="16">
        <f t="shared" si="52"/>
        <v>0</v>
      </c>
      <c r="AU15" s="48">
        <f>+AU11</f>
        <v>0</v>
      </c>
      <c r="AV15" s="16">
        <f t="shared" si="52"/>
        <v>0</v>
      </c>
      <c r="AW15" s="16">
        <f t="shared" si="52"/>
        <v>0</v>
      </c>
      <c r="AX15" s="48">
        <f>+AX11</f>
        <v>0</v>
      </c>
      <c r="AY15" s="16">
        <f t="shared" si="52"/>
        <v>0</v>
      </c>
      <c r="AZ15" s="16">
        <f t="shared" si="52"/>
        <v>0</v>
      </c>
      <c r="BA15" s="48">
        <f>+BA11</f>
        <v>0</v>
      </c>
      <c r="BB15" s="16">
        <f t="shared" si="52"/>
        <v>0</v>
      </c>
      <c r="BC15" s="16">
        <f t="shared" si="52"/>
        <v>0</v>
      </c>
      <c r="BD15" s="48">
        <f>+BD11</f>
        <v>0</v>
      </c>
      <c r="BE15" s="16">
        <f t="shared" si="52"/>
        <v>0</v>
      </c>
      <c r="BF15" s="16">
        <f t="shared" si="52"/>
        <v>0</v>
      </c>
      <c r="BG15" s="48">
        <f>+BG11</f>
        <v>0</v>
      </c>
    </row>
    <row r="16" spans="1:59" ht="63.75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65</v>
      </c>
      <c r="H16" s="2" t="s">
        <v>66</v>
      </c>
      <c r="I16" s="1">
        <v>341</v>
      </c>
      <c r="J16" s="2" t="s">
        <v>79</v>
      </c>
      <c r="K16" s="1">
        <v>110</v>
      </c>
      <c r="L16" s="4" t="s">
        <v>80</v>
      </c>
      <c r="M16" s="1" t="s">
        <v>81</v>
      </c>
      <c r="N16" s="3">
        <v>1011</v>
      </c>
      <c r="O16" s="3">
        <v>6</v>
      </c>
      <c r="P16" s="5" t="s">
        <v>79</v>
      </c>
      <c r="Q16" s="3" t="s">
        <v>75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91</v>
      </c>
      <c r="Y16" s="10">
        <v>91</v>
      </c>
      <c r="Z16" s="9">
        <f t="shared" si="40"/>
        <v>0.95789473684210524</v>
      </c>
      <c r="AA16" s="10">
        <v>91</v>
      </c>
      <c r="AB16" s="10">
        <v>91</v>
      </c>
      <c r="AC16" s="9">
        <f t="shared" si="41"/>
        <v>0.95789473684210524</v>
      </c>
      <c r="AD16" s="10">
        <v>91</v>
      </c>
      <c r="AE16" s="10">
        <v>91</v>
      </c>
      <c r="AF16" s="9">
        <f t="shared" si="42"/>
        <v>0.95789473684210524</v>
      </c>
      <c r="AG16" s="10">
        <v>95</v>
      </c>
      <c r="AH16" s="75">
        <v>91</v>
      </c>
      <c r="AI16" s="9">
        <f t="shared" si="43"/>
        <v>0.95789473684210524</v>
      </c>
      <c r="AJ16" s="10">
        <v>95</v>
      </c>
      <c r="AK16" s="75">
        <v>91</v>
      </c>
      <c r="AL16" s="9">
        <f t="shared" si="44"/>
        <v>0.95789473684210524</v>
      </c>
      <c r="AN16" s="10"/>
      <c r="AO16" s="9">
        <f t="shared" si="45"/>
        <v>0</v>
      </c>
      <c r="AP16" s="10"/>
      <c r="AQ16" s="10"/>
      <c r="AR16" s="9">
        <f t="shared" si="46"/>
        <v>0</v>
      </c>
      <c r="AS16" s="10"/>
      <c r="AT16" s="10"/>
      <c r="AU16" s="9">
        <f t="shared" si="47"/>
        <v>0</v>
      </c>
      <c r="AV16" s="10"/>
      <c r="AW16" s="10"/>
      <c r="AX16" s="9">
        <f t="shared" si="48"/>
        <v>0</v>
      </c>
      <c r="AY16" s="10"/>
      <c r="AZ16" s="10"/>
      <c r="BA16" s="9">
        <f t="shared" si="49"/>
        <v>0</v>
      </c>
      <c r="BB16" s="10"/>
      <c r="BC16" s="10"/>
      <c r="BD16" s="9">
        <f t="shared" si="50"/>
        <v>0</v>
      </c>
      <c r="BE16" s="10"/>
      <c r="BF16" s="10"/>
      <c r="BG16" s="9">
        <f t="shared" si="51"/>
        <v>0</v>
      </c>
    </row>
    <row r="17" spans="1:62" ht="5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65</v>
      </c>
      <c r="H17" s="11" t="s">
        <v>66</v>
      </c>
      <c r="I17" s="11">
        <v>341</v>
      </c>
      <c r="J17" s="11" t="s">
        <v>79</v>
      </c>
      <c r="K17" s="11">
        <v>110</v>
      </c>
      <c r="L17" s="13" t="s">
        <v>80</v>
      </c>
      <c r="M17" s="11"/>
      <c r="N17" s="12">
        <v>1011</v>
      </c>
      <c r="O17" s="12"/>
      <c r="P17" s="12"/>
      <c r="Q17" s="12" t="s">
        <v>75</v>
      </c>
      <c r="R17" s="16">
        <f t="shared" ref="R17:BF17" si="53">+R16</f>
        <v>95</v>
      </c>
      <c r="S17" s="16">
        <f t="shared" si="53"/>
        <v>61</v>
      </c>
      <c r="T17" s="16">
        <f t="shared" si="53"/>
        <v>71</v>
      </c>
      <c r="U17" s="16">
        <f t="shared" si="53"/>
        <v>81</v>
      </c>
      <c r="V17" s="16">
        <f t="shared" si="53"/>
        <v>91</v>
      </c>
      <c r="W17" s="16">
        <v>95</v>
      </c>
      <c r="X17" s="16">
        <v>91</v>
      </c>
      <c r="Y17" s="16">
        <v>91</v>
      </c>
      <c r="Z17" s="48">
        <f>+Z16</f>
        <v>0.95789473684210524</v>
      </c>
      <c r="AA17" s="16">
        <v>91</v>
      </c>
      <c r="AB17" s="16">
        <v>91</v>
      </c>
      <c r="AC17" s="48">
        <f>+AC16</f>
        <v>0.95789473684210524</v>
      </c>
      <c r="AD17" s="16">
        <v>91</v>
      </c>
      <c r="AE17" s="16">
        <v>91</v>
      </c>
      <c r="AF17" s="48">
        <f>+AF16</f>
        <v>0.95789473684210524</v>
      </c>
      <c r="AG17" s="16">
        <v>95</v>
      </c>
      <c r="AH17" s="16">
        <v>91</v>
      </c>
      <c r="AI17" s="48">
        <f>+AI16</f>
        <v>0.95789473684210524</v>
      </c>
      <c r="AJ17" s="16">
        <v>95</v>
      </c>
      <c r="AK17" s="16">
        <v>0</v>
      </c>
      <c r="AL17" s="48">
        <f>+AL16</f>
        <v>0.95789473684210524</v>
      </c>
      <c r="AM17" s="16"/>
      <c r="AN17" s="16">
        <f t="shared" si="53"/>
        <v>0</v>
      </c>
      <c r="AO17" s="48">
        <f>+AO16</f>
        <v>0</v>
      </c>
      <c r="AP17" s="16">
        <f t="shared" si="53"/>
        <v>0</v>
      </c>
      <c r="AQ17" s="16">
        <f t="shared" si="53"/>
        <v>0</v>
      </c>
      <c r="AR17" s="48">
        <f>+AR16</f>
        <v>0</v>
      </c>
      <c r="AS17" s="16">
        <f t="shared" si="53"/>
        <v>0</v>
      </c>
      <c r="AT17" s="16">
        <f t="shared" si="53"/>
        <v>0</v>
      </c>
      <c r="AU17" s="48">
        <f>+AU16</f>
        <v>0</v>
      </c>
      <c r="AV17" s="16">
        <f t="shared" si="53"/>
        <v>0</v>
      </c>
      <c r="AW17" s="16">
        <f t="shared" si="53"/>
        <v>0</v>
      </c>
      <c r="AX17" s="48">
        <f>+AX16</f>
        <v>0</v>
      </c>
      <c r="AY17" s="16">
        <f t="shared" si="53"/>
        <v>0</v>
      </c>
      <c r="AZ17" s="16">
        <f t="shared" si="53"/>
        <v>0</v>
      </c>
      <c r="BA17" s="48">
        <f>+BA16</f>
        <v>0</v>
      </c>
      <c r="BB17" s="16">
        <f t="shared" si="53"/>
        <v>0</v>
      </c>
      <c r="BC17" s="16">
        <f t="shared" si="53"/>
        <v>0</v>
      </c>
      <c r="BD17" s="48">
        <f>+BD16</f>
        <v>0</v>
      </c>
      <c r="BE17" s="16">
        <f t="shared" si="53"/>
        <v>0</v>
      </c>
      <c r="BF17" s="16">
        <f t="shared" si="53"/>
        <v>0</v>
      </c>
      <c r="BG17" s="48">
        <f>+BG16</f>
        <v>0</v>
      </c>
    </row>
    <row r="18" spans="1:62" ht="63.75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65</v>
      </c>
      <c r="H18" s="2" t="s">
        <v>66</v>
      </c>
      <c r="I18" s="1">
        <v>342</v>
      </c>
      <c r="J18" s="2" t="s">
        <v>82</v>
      </c>
      <c r="K18" s="1">
        <v>111</v>
      </c>
      <c r="L18" s="4" t="s">
        <v>83</v>
      </c>
      <c r="M18" s="1" t="s">
        <v>84</v>
      </c>
      <c r="N18" s="3">
        <v>1011</v>
      </c>
      <c r="O18" s="3">
        <v>7</v>
      </c>
      <c r="P18" s="5" t="s">
        <v>82</v>
      </c>
      <c r="Q18" s="3" t="s">
        <v>75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12</v>
      </c>
      <c r="Y18" s="3">
        <v>12</v>
      </c>
      <c r="Z18" s="9">
        <f t="shared" si="40"/>
        <v>1</v>
      </c>
      <c r="AA18" s="10">
        <v>12</v>
      </c>
      <c r="AB18" s="3">
        <v>12</v>
      </c>
      <c r="AC18" s="9">
        <f t="shared" si="41"/>
        <v>1</v>
      </c>
      <c r="AD18" s="3">
        <v>12</v>
      </c>
      <c r="AE18" s="3">
        <v>12</v>
      </c>
      <c r="AF18" s="9">
        <f t="shared" si="42"/>
        <v>1</v>
      </c>
      <c r="AG18" s="3">
        <v>12</v>
      </c>
      <c r="AH18" s="3">
        <v>12</v>
      </c>
      <c r="AI18" s="9">
        <f t="shared" si="43"/>
        <v>1</v>
      </c>
      <c r="AJ18" s="3">
        <v>12</v>
      </c>
      <c r="AK18" s="3">
        <v>12</v>
      </c>
      <c r="AL18" s="9">
        <f t="shared" si="44"/>
        <v>1</v>
      </c>
      <c r="AN18" s="10"/>
      <c r="AO18" s="9">
        <f t="shared" si="45"/>
        <v>0</v>
      </c>
      <c r="AP18" s="10"/>
      <c r="AQ18" s="10"/>
      <c r="AR18" s="9">
        <f t="shared" si="46"/>
        <v>0</v>
      </c>
      <c r="AS18" s="10"/>
      <c r="AT18" s="10"/>
      <c r="AU18" s="9">
        <f t="shared" si="47"/>
        <v>0</v>
      </c>
      <c r="AV18" s="10"/>
      <c r="AW18" s="10"/>
      <c r="AX18" s="9">
        <f t="shared" si="48"/>
        <v>0</v>
      </c>
      <c r="AY18" s="10"/>
      <c r="AZ18" s="10"/>
      <c r="BA18" s="9">
        <f t="shared" si="49"/>
        <v>0</v>
      </c>
      <c r="BB18" s="10"/>
      <c r="BC18" s="10"/>
      <c r="BD18" s="9">
        <f t="shared" si="50"/>
        <v>0</v>
      </c>
      <c r="BE18" s="10"/>
      <c r="BF18" s="10"/>
      <c r="BG18" s="9">
        <f t="shared" si="51"/>
        <v>0</v>
      </c>
    </row>
    <row r="19" spans="1:62" ht="5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65</v>
      </c>
      <c r="H19" s="11" t="s">
        <v>66</v>
      </c>
      <c r="I19" s="11">
        <v>342</v>
      </c>
      <c r="J19" s="11" t="s">
        <v>82</v>
      </c>
      <c r="K19" s="11">
        <v>111</v>
      </c>
      <c r="L19" s="13" t="s">
        <v>83</v>
      </c>
      <c r="M19" s="11"/>
      <c r="N19" s="12">
        <v>1011</v>
      </c>
      <c r="O19" s="12"/>
      <c r="P19" s="12"/>
      <c r="Q19" s="12" t="s">
        <v>75</v>
      </c>
      <c r="R19" s="16">
        <f t="shared" ref="R19:BF19" si="54">+R18</f>
        <v>12</v>
      </c>
      <c r="S19" s="16">
        <f t="shared" si="54"/>
        <v>6</v>
      </c>
      <c r="T19" s="16">
        <f t="shared" si="54"/>
        <v>8</v>
      </c>
      <c r="U19" s="16">
        <f t="shared" si="54"/>
        <v>10</v>
      </c>
      <c r="V19" s="16">
        <f t="shared" si="54"/>
        <v>12</v>
      </c>
      <c r="W19" s="16">
        <v>12</v>
      </c>
      <c r="X19" s="16">
        <v>12</v>
      </c>
      <c r="Y19" s="16">
        <v>12</v>
      </c>
      <c r="Z19" s="48">
        <f>+Z18</f>
        <v>1</v>
      </c>
      <c r="AA19" s="16">
        <v>12</v>
      </c>
      <c r="AB19" s="16">
        <v>12</v>
      </c>
      <c r="AC19" s="48">
        <f>+AC18</f>
        <v>1</v>
      </c>
      <c r="AD19" s="16">
        <v>12</v>
      </c>
      <c r="AE19" s="16">
        <v>12</v>
      </c>
      <c r="AF19" s="48">
        <f>+AF18</f>
        <v>1</v>
      </c>
      <c r="AG19" s="16">
        <v>12</v>
      </c>
      <c r="AH19" s="16">
        <v>12</v>
      </c>
      <c r="AI19" s="48">
        <f>+AI18</f>
        <v>1</v>
      </c>
      <c r="AJ19" s="16">
        <v>12</v>
      </c>
      <c r="AK19" s="16">
        <v>0</v>
      </c>
      <c r="AL19" s="48">
        <f>+AL18</f>
        <v>1</v>
      </c>
      <c r="AM19" s="16"/>
      <c r="AN19" s="16">
        <f t="shared" si="54"/>
        <v>0</v>
      </c>
      <c r="AO19" s="48">
        <f>+AO18</f>
        <v>0</v>
      </c>
      <c r="AP19" s="16">
        <f t="shared" si="54"/>
        <v>0</v>
      </c>
      <c r="AQ19" s="16">
        <f t="shared" si="54"/>
        <v>0</v>
      </c>
      <c r="AR19" s="48">
        <f>+AR18</f>
        <v>0</v>
      </c>
      <c r="AS19" s="16">
        <f t="shared" si="54"/>
        <v>0</v>
      </c>
      <c r="AT19" s="16">
        <f t="shared" si="54"/>
        <v>0</v>
      </c>
      <c r="AU19" s="48">
        <f>+AU18</f>
        <v>0</v>
      </c>
      <c r="AV19" s="16">
        <f t="shared" si="54"/>
        <v>0</v>
      </c>
      <c r="AW19" s="16">
        <f t="shared" si="54"/>
        <v>0</v>
      </c>
      <c r="AX19" s="48">
        <f>+AX18</f>
        <v>0</v>
      </c>
      <c r="AY19" s="16">
        <f t="shared" si="54"/>
        <v>0</v>
      </c>
      <c r="AZ19" s="16">
        <f t="shared" si="54"/>
        <v>0</v>
      </c>
      <c r="BA19" s="48">
        <f>+BA18</f>
        <v>0</v>
      </c>
      <c r="BB19" s="16">
        <f t="shared" si="54"/>
        <v>0</v>
      </c>
      <c r="BC19" s="16">
        <f t="shared" si="54"/>
        <v>0</v>
      </c>
      <c r="BD19" s="48">
        <f>+BD18</f>
        <v>0</v>
      </c>
      <c r="BE19" s="16">
        <f t="shared" si="54"/>
        <v>0</v>
      </c>
      <c r="BF19" s="16">
        <f t="shared" si="54"/>
        <v>0</v>
      </c>
      <c r="BG19" s="48">
        <f>+BG18</f>
        <v>0</v>
      </c>
    </row>
    <row r="20" spans="1:62" ht="63.75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65</v>
      </c>
      <c r="H20" s="2" t="s">
        <v>66</v>
      </c>
      <c r="I20" s="1">
        <v>343</v>
      </c>
      <c r="J20" s="2" t="s">
        <v>85</v>
      </c>
      <c r="K20" s="1">
        <v>112</v>
      </c>
      <c r="L20" s="4" t="s">
        <v>86</v>
      </c>
      <c r="M20" s="1" t="s">
        <v>53</v>
      </c>
      <c r="N20" s="3">
        <v>1011</v>
      </c>
      <c r="O20" s="3">
        <v>8</v>
      </c>
      <c r="P20" s="5" t="s">
        <v>87</v>
      </c>
      <c r="Q20" s="3" t="s">
        <v>75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 t="shared" si="40"/>
        <v>1</v>
      </c>
      <c r="AA20" s="6">
        <v>12</v>
      </c>
      <c r="AB20" s="6">
        <v>12</v>
      </c>
      <c r="AC20" s="9">
        <f t="shared" si="41"/>
        <v>1</v>
      </c>
      <c r="AD20" s="6">
        <v>12</v>
      </c>
      <c r="AE20" s="10">
        <v>12</v>
      </c>
      <c r="AF20" s="9">
        <f t="shared" si="42"/>
        <v>1</v>
      </c>
      <c r="AG20" s="6">
        <v>12</v>
      </c>
      <c r="AH20" s="10">
        <v>12</v>
      </c>
      <c r="AI20" s="9">
        <f t="shared" si="43"/>
        <v>1</v>
      </c>
      <c r="AJ20" s="6">
        <v>12</v>
      </c>
      <c r="AK20" s="3">
        <v>12</v>
      </c>
      <c r="AL20" s="9">
        <f t="shared" si="44"/>
        <v>1</v>
      </c>
      <c r="AN20" s="10"/>
      <c r="AO20" s="9">
        <f t="shared" si="45"/>
        <v>0</v>
      </c>
      <c r="AP20" s="6"/>
      <c r="AQ20" s="10"/>
      <c r="AR20" s="9">
        <f t="shared" si="46"/>
        <v>0</v>
      </c>
      <c r="AS20" s="6"/>
      <c r="AT20" s="10"/>
      <c r="AU20" s="9">
        <f t="shared" si="47"/>
        <v>0</v>
      </c>
      <c r="AV20" s="6"/>
      <c r="AW20" s="10"/>
      <c r="AX20" s="9">
        <f t="shared" si="48"/>
        <v>0</v>
      </c>
      <c r="AY20" s="6"/>
      <c r="AZ20" s="10"/>
      <c r="BA20" s="9">
        <f t="shared" si="49"/>
        <v>0</v>
      </c>
      <c r="BB20" s="6"/>
      <c r="BC20" s="10"/>
      <c r="BD20" s="9">
        <f t="shared" si="50"/>
        <v>0</v>
      </c>
      <c r="BE20" s="6"/>
      <c r="BF20" s="10"/>
      <c r="BG20" s="9">
        <f t="shared" si="51"/>
        <v>0</v>
      </c>
    </row>
    <row r="21" spans="1:62" ht="5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65</v>
      </c>
      <c r="H21" s="11" t="s">
        <v>66</v>
      </c>
      <c r="I21" s="11">
        <v>343</v>
      </c>
      <c r="J21" s="11" t="s">
        <v>85</v>
      </c>
      <c r="K21" s="11">
        <v>112</v>
      </c>
      <c r="L21" s="13" t="s">
        <v>86</v>
      </c>
      <c r="M21" s="11"/>
      <c r="N21" s="12">
        <v>1011</v>
      </c>
      <c r="O21" s="12"/>
      <c r="P21" s="12"/>
      <c r="Q21" s="12" t="s">
        <v>75</v>
      </c>
      <c r="R21" s="16">
        <f t="shared" ref="R21:BF21" si="55">+R20</f>
        <v>12</v>
      </c>
      <c r="S21" s="16">
        <f t="shared" si="55"/>
        <v>0</v>
      </c>
      <c r="T21" s="16">
        <f t="shared" si="55"/>
        <v>4</v>
      </c>
      <c r="U21" s="16">
        <f t="shared" si="55"/>
        <v>12</v>
      </c>
      <c r="V21" s="16">
        <f t="shared" si="55"/>
        <v>12</v>
      </c>
      <c r="W21" s="16">
        <v>12</v>
      </c>
      <c r="X21" s="16">
        <v>12</v>
      </c>
      <c r="Y21" s="16">
        <v>12</v>
      </c>
      <c r="Z21" s="48">
        <f>+Z20</f>
        <v>1</v>
      </c>
      <c r="AA21" s="16">
        <v>12</v>
      </c>
      <c r="AB21" s="16">
        <v>12</v>
      </c>
      <c r="AC21" s="48">
        <f>+AC20</f>
        <v>1</v>
      </c>
      <c r="AD21" s="16">
        <v>12</v>
      </c>
      <c r="AE21" s="16">
        <v>12</v>
      </c>
      <c r="AF21" s="48">
        <f>+AF20</f>
        <v>1</v>
      </c>
      <c r="AG21" s="16">
        <v>12</v>
      </c>
      <c r="AH21" s="16">
        <v>12</v>
      </c>
      <c r="AI21" s="48">
        <f>+AI20</f>
        <v>1</v>
      </c>
      <c r="AJ21" s="16">
        <v>12</v>
      </c>
      <c r="AK21" s="16">
        <v>0</v>
      </c>
      <c r="AL21" s="48">
        <f>+AL20</f>
        <v>1</v>
      </c>
      <c r="AM21" s="16"/>
      <c r="AN21" s="16">
        <f t="shared" si="55"/>
        <v>0</v>
      </c>
      <c r="AO21" s="48">
        <f>+AO20</f>
        <v>0</v>
      </c>
      <c r="AP21" s="16">
        <f t="shared" si="55"/>
        <v>0</v>
      </c>
      <c r="AQ21" s="16">
        <f t="shared" si="55"/>
        <v>0</v>
      </c>
      <c r="AR21" s="48">
        <f>+AR20</f>
        <v>0</v>
      </c>
      <c r="AS21" s="16">
        <f t="shared" si="55"/>
        <v>0</v>
      </c>
      <c r="AT21" s="16">
        <f t="shared" si="55"/>
        <v>0</v>
      </c>
      <c r="AU21" s="48">
        <f>+AU20</f>
        <v>0</v>
      </c>
      <c r="AV21" s="16">
        <f t="shared" si="55"/>
        <v>0</v>
      </c>
      <c r="AW21" s="16">
        <f t="shared" si="55"/>
        <v>0</v>
      </c>
      <c r="AX21" s="48">
        <f>+AX20</f>
        <v>0</v>
      </c>
      <c r="AY21" s="16">
        <f t="shared" si="55"/>
        <v>0</v>
      </c>
      <c r="AZ21" s="16">
        <f t="shared" si="55"/>
        <v>0</v>
      </c>
      <c r="BA21" s="48">
        <f>+BA20</f>
        <v>0</v>
      </c>
      <c r="BB21" s="16">
        <f t="shared" si="55"/>
        <v>0</v>
      </c>
      <c r="BC21" s="16">
        <f t="shared" si="55"/>
        <v>0</v>
      </c>
      <c r="BD21" s="48">
        <f>+BD20</f>
        <v>0</v>
      </c>
      <c r="BE21" s="16">
        <f t="shared" si="55"/>
        <v>0</v>
      </c>
      <c r="BF21" s="16">
        <f t="shared" si="55"/>
        <v>0</v>
      </c>
      <c r="BG21" s="48">
        <f>+BG20</f>
        <v>0</v>
      </c>
    </row>
    <row r="22" spans="1:62" ht="89.2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65</v>
      </c>
      <c r="H22" s="2" t="s">
        <v>66</v>
      </c>
      <c r="I22" s="1">
        <v>344</v>
      </c>
      <c r="J22" s="2" t="s">
        <v>88</v>
      </c>
      <c r="K22" s="1">
        <v>113</v>
      </c>
      <c r="L22" s="4" t="s">
        <v>88</v>
      </c>
      <c r="M22" s="1" t="s">
        <v>53</v>
      </c>
      <c r="N22" s="3">
        <v>1011</v>
      </c>
      <c r="O22" s="3">
        <v>9</v>
      </c>
      <c r="P22" s="5" t="s">
        <v>89</v>
      </c>
      <c r="Q22" s="3" t="s">
        <v>75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47</v>
      </c>
      <c r="Y22" s="3">
        <v>47</v>
      </c>
      <c r="Z22" s="9">
        <f t="shared" si="40"/>
        <v>0.94</v>
      </c>
      <c r="AA22" s="6">
        <v>47</v>
      </c>
      <c r="AB22" s="3">
        <v>47</v>
      </c>
      <c r="AC22" s="9">
        <f t="shared" si="41"/>
        <v>0.94</v>
      </c>
      <c r="AD22" s="6">
        <v>47</v>
      </c>
      <c r="AE22" s="3">
        <v>47</v>
      </c>
      <c r="AF22" s="9">
        <f t="shared" si="42"/>
        <v>0.94</v>
      </c>
      <c r="AG22" s="6">
        <v>50</v>
      </c>
      <c r="AH22" s="76">
        <v>47</v>
      </c>
      <c r="AI22" s="9">
        <f t="shared" si="43"/>
        <v>0.94</v>
      </c>
      <c r="AJ22" s="6">
        <v>50</v>
      </c>
      <c r="AK22" s="76">
        <v>47</v>
      </c>
      <c r="AL22" s="9">
        <f t="shared" si="44"/>
        <v>0.94</v>
      </c>
      <c r="AN22" s="10"/>
      <c r="AO22" s="9">
        <f t="shared" si="45"/>
        <v>0</v>
      </c>
      <c r="AP22" s="6"/>
      <c r="AQ22" s="6"/>
      <c r="AR22" s="9">
        <f t="shared" si="46"/>
        <v>0</v>
      </c>
      <c r="AS22" s="6"/>
      <c r="AT22" s="6"/>
      <c r="AU22" s="9">
        <f t="shared" si="47"/>
        <v>0</v>
      </c>
      <c r="AV22" s="6"/>
      <c r="AW22" s="6"/>
      <c r="AX22" s="9">
        <f t="shared" si="48"/>
        <v>0</v>
      </c>
      <c r="AY22" s="6"/>
      <c r="AZ22" s="6"/>
      <c r="BA22" s="9">
        <f t="shared" si="49"/>
        <v>0</v>
      </c>
      <c r="BB22" s="6"/>
      <c r="BC22" s="6"/>
      <c r="BD22" s="9">
        <f t="shared" si="50"/>
        <v>0</v>
      </c>
      <c r="BE22" s="6"/>
      <c r="BF22" s="6"/>
      <c r="BG22" s="9">
        <f t="shared" si="51"/>
        <v>0</v>
      </c>
    </row>
    <row r="23" spans="1:62" ht="76.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65</v>
      </c>
      <c r="H23" s="11" t="s">
        <v>66</v>
      </c>
      <c r="I23" s="11">
        <v>344</v>
      </c>
      <c r="J23" s="11" t="s">
        <v>88</v>
      </c>
      <c r="K23" s="11">
        <v>113</v>
      </c>
      <c r="L23" s="13" t="s">
        <v>88</v>
      </c>
      <c r="M23" s="11"/>
      <c r="N23" s="12">
        <v>1011</v>
      </c>
      <c r="O23" s="12"/>
      <c r="P23" s="12"/>
      <c r="Q23" s="12" t="s">
        <v>75</v>
      </c>
      <c r="R23" s="16">
        <f t="shared" ref="R23:BF23" si="56">+R22</f>
        <v>50</v>
      </c>
      <c r="S23" s="16">
        <f t="shared" si="56"/>
        <v>0</v>
      </c>
      <c r="T23" s="16">
        <f t="shared" si="56"/>
        <v>40</v>
      </c>
      <c r="U23" s="16">
        <f t="shared" si="56"/>
        <v>42</v>
      </c>
      <c r="V23" s="16">
        <f t="shared" si="56"/>
        <v>47</v>
      </c>
      <c r="W23" s="16">
        <v>50</v>
      </c>
      <c r="X23" s="16">
        <v>47</v>
      </c>
      <c r="Y23" s="16">
        <v>47</v>
      </c>
      <c r="Z23" s="48">
        <f>+Z22</f>
        <v>0.94</v>
      </c>
      <c r="AA23" s="16">
        <v>47</v>
      </c>
      <c r="AB23" s="16">
        <v>47</v>
      </c>
      <c r="AC23" s="48">
        <f>+AC22</f>
        <v>0.94</v>
      </c>
      <c r="AD23" s="16">
        <v>47</v>
      </c>
      <c r="AE23" s="16">
        <v>47</v>
      </c>
      <c r="AF23" s="48">
        <f>+AF22</f>
        <v>0.94</v>
      </c>
      <c r="AG23" s="16">
        <v>50</v>
      </c>
      <c r="AH23" s="16">
        <v>47</v>
      </c>
      <c r="AI23" s="48">
        <f>+AI22</f>
        <v>0.94</v>
      </c>
      <c r="AJ23" s="16">
        <v>50</v>
      </c>
      <c r="AK23" s="16">
        <v>0</v>
      </c>
      <c r="AL23" s="48">
        <f>+AL22</f>
        <v>0.94</v>
      </c>
      <c r="AM23" s="16"/>
      <c r="AN23" s="16">
        <f t="shared" si="56"/>
        <v>0</v>
      </c>
      <c r="AO23" s="48">
        <f>+AO22</f>
        <v>0</v>
      </c>
      <c r="AP23" s="16">
        <f t="shared" si="56"/>
        <v>0</v>
      </c>
      <c r="AQ23" s="16">
        <f t="shared" si="56"/>
        <v>0</v>
      </c>
      <c r="AR23" s="48">
        <f>+AR22</f>
        <v>0</v>
      </c>
      <c r="AS23" s="16">
        <f t="shared" si="56"/>
        <v>0</v>
      </c>
      <c r="AT23" s="16">
        <f t="shared" si="56"/>
        <v>0</v>
      </c>
      <c r="AU23" s="48">
        <f>+AU22</f>
        <v>0</v>
      </c>
      <c r="AV23" s="16">
        <f t="shared" si="56"/>
        <v>0</v>
      </c>
      <c r="AW23" s="16">
        <f t="shared" si="56"/>
        <v>0</v>
      </c>
      <c r="AX23" s="48">
        <f>+AX22</f>
        <v>0</v>
      </c>
      <c r="AY23" s="16">
        <f t="shared" si="56"/>
        <v>0</v>
      </c>
      <c r="AZ23" s="16">
        <f t="shared" si="56"/>
        <v>0</v>
      </c>
      <c r="BA23" s="48">
        <f>+BA22</f>
        <v>0</v>
      </c>
      <c r="BB23" s="16">
        <f t="shared" si="56"/>
        <v>0</v>
      </c>
      <c r="BC23" s="16">
        <f t="shared" si="56"/>
        <v>0</v>
      </c>
      <c r="BD23" s="48">
        <f>+BD22</f>
        <v>0</v>
      </c>
      <c r="BE23" s="16">
        <f t="shared" si="56"/>
        <v>0</v>
      </c>
      <c r="BF23" s="16">
        <f t="shared" si="56"/>
        <v>0</v>
      </c>
      <c r="BG23" s="48">
        <f>+BG22</f>
        <v>0</v>
      </c>
    </row>
    <row r="24" spans="1:62" ht="63.75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65</v>
      </c>
      <c r="H24" s="2" t="s">
        <v>66</v>
      </c>
      <c r="I24" s="1">
        <v>345</v>
      </c>
      <c r="J24" s="2" t="s">
        <v>90</v>
      </c>
      <c r="K24" s="1">
        <v>114</v>
      </c>
      <c r="L24" s="4" t="s">
        <v>91</v>
      </c>
      <c r="M24" s="1" t="s">
        <v>92</v>
      </c>
      <c r="N24" s="3">
        <v>1011</v>
      </c>
      <c r="O24" s="3">
        <v>10</v>
      </c>
      <c r="P24" s="5" t="s">
        <v>207</v>
      </c>
      <c r="Q24" s="3" t="s">
        <v>55</v>
      </c>
      <c r="R24" s="6">
        <v>52</v>
      </c>
      <c r="S24" s="6">
        <v>0</v>
      </c>
      <c r="T24" s="6">
        <v>15</v>
      </c>
      <c r="U24" s="3">
        <v>21</v>
      </c>
      <c r="V24" s="6">
        <v>14</v>
      </c>
      <c r="W24" s="6">
        <v>2</v>
      </c>
      <c r="X24" s="3">
        <v>0</v>
      </c>
      <c r="Y24" s="3">
        <v>0</v>
      </c>
      <c r="Z24" s="9">
        <f t="shared" si="40"/>
        <v>0</v>
      </c>
      <c r="AA24" s="3">
        <v>0</v>
      </c>
      <c r="AB24" s="3">
        <v>0</v>
      </c>
      <c r="AC24" s="9">
        <f t="shared" si="41"/>
        <v>0</v>
      </c>
      <c r="AD24" s="3">
        <v>0</v>
      </c>
      <c r="AE24" s="3">
        <v>0</v>
      </c>
      <c r="AF24" s="9">
        <f t="shared" si="42"/>
        <v>0</v>
      </c>
      <c r="AG24" s="3">
        <v>0</v>
      </c>
      <c r="AH24" s="3">
        <v>0</v>
      </c>
      <c r="AI24" s="9">
        <f t="shared" si="43"/>
        <v>0</v>
      </c>
      <c r="AJ24" s="3">
        <v>0</v>
      </c>
      <c r="AK24" s="75">
        <v>0</v>
      </c>
      <c r="AL24" s="9">
        <f t="shared" si="44"/>
        <v>0</v>
      </c>
      <c r="AN24" s="10"/>
      <c r="AO24" s="9">
        <f t="shared" si="45"/>
        <v>0</v>
      </c>
      <c r="AP24" s="3"/>
      <c r="AQ24" s="3"/>
      <c r="AR24" s="9">
        <f t="shared" si="46"/>
        <v>0</v>
      </c>
      <c r="AS24" s="3"/>
      <c r="AT24" s="3"/>
      <c r="AU24" s="9">
        <f t="shared" si="47"/>
        <v>0</v>
      </c>
      <c r="AV24" s="3"/>
      <c r="AW24" s="3"/>
      <c r="AX24" s="9">
        <f t="shared" si="48"/>
        <v>0</v>
      </c>
      <c r="AY24" s="3"/>
      <c r="AZ24" s="3"/>
      <c r="BA24" s="9">
        <f t="shared" si="49"/>
        <v>0</v>
      </c>
      <c r="BB24" s="3"/>
      <c r="BC24" s="3"/>
      <c r="BD24" s="9">
        <f t="shared" si="50"/>
        <v>0</v>
      </c>
      <c r="BE24" s="3"/>
      <c r="BF24" s="3"/>
      <c r="BG24" s="9">
        <f t="shared" si="51"/>
        <v>0</v>
      </c>
    </row>
    <row r="25" spans="1:62" ht="63.75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65</v>
      </c>
      <c r="H25" s="22" t="s">
        <v>66</v>
      </c>
      <c r="I25" s="21">
        <v>345</v>
      </c>
      <c r="J25" s="24" t="s">
        <v>90</v>
      </c>
      <c r="K25" s="21">
        <v>114</v>
      </c>
      <c r="L25" s="24" t="s">
        <v>91</v>
      </c>
      <c r="M25" s="21" t="s">
        <v>92</v>
      </c>
      <c r="N25" s="25">
        <v>1011</v>
      </c>
      <c r="O25" s="25">
        <v>11</v>
      </c>
      <c r="P25" s="26" t="s">
        <v>93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si="40"/>
        <v>0</v>
      </c>
      <c r="AA25" s="32">
        <v>0</v>
      </c>
      <c r="AB25" s="25">
        <v>0</v>
      </c>
      <c r="AC25" s="29">
        <f t="shared" si="41"/>
        <v>0</v>
      </c>
      <c r="AD25" s="32">
        <v>0</v>
      </c>
      <c r="AE25" s="25">
        <v>0</v>
      </c>
      <c r="AF25" s="29">
        <f t="shared" si="42"/>
        <v>0</v>
      </c>
      <c r="AG25" s="32">
        <v>0</v>
      </c>
      <c r="AH25" s="25">
        <v>0</v>
      </c>
      <c r="AI25" s="29">
        <f t="shared" si="43"/>
        <v>0</v>
      </c>
      <c r="AJ25" s="32">
        <v>4</v>
      </c>
      <c r="AK25" s="90">
        <v>0</v>
      </c>
      <c r="AL25" s="29">
        <f t="shared" si="44"/>
        <v>0</v>
      </c>
      <c r="AN25" s="36"/>
      <c r="AO25" s="29">
        <f t="shared" si="45"/>
        <v>0</v>
      </c>
      <c r="AP25" s="36"/>
      <c r="AQ25" s="32"/>
      <c r="AR25" s="29">
        <f t="shared" si="46"/>
        <v>0</v>
      </c>
      <c r="AS25" s="36"/>
      <c r="AT25" s="32"/>
      <c r="AU25" s="29">
        <f t="shared" si="47"/>
        <v>0</v>
      </c>
      <c r="AV25" s="36"/>
      <c r="AW25" s="32"/>
      <c r="AX25" s="29">
        <f t="shared" si="48"/>
        <v>0</v>
      </c>
      <c r="AY25" s="36"/>
      <c r="AZ25" s="32"/>
      <c r="BA25" s="29">
        <f t="shared" si="49"/>
        <v>0</v>
      </c>
      <c r="BB25" s="36"/>
      <c r="BC25" s="32"/>
      <c r="BD25" s="29">
        <f t="shared" si="50"/>
        <v>0</v>
      </c>
      <c r="BE25" s="36"/>
      <c r="BF25" s="32"/>
      <c r="BG25" s="29">
        <f t="shared" si="51"/>
        <v>0</v>
      </c>
      <c r="BH25" s="71"/>
      <c r="BI25" s="71"/>
      <c r="BJ25" s="71"/>
    </row>
    <row r="26" spans="1:62" ht="5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65</v>
      </c>
      <c r="H26" s="11" t="s">
        <v>66</v>
      </c>
      <c r="I26" s="11">
        <v>345</v>
      </c>
      <c r="J26" s="11" t="s">
        <v>90</v>
      </c>
      <c r="K26" s="11">
        <v>114</v>
      </c>
      <c r="L26" s="13" t="s">
        <v>91</v>
      </c>
      <c r="M26" s="11"/>
      <c r="N26" s="12">
        <v>1011</v>
      </c>
      <c r="O26" s="12"/>
      <c r="P26" s="12"/>
      <c r="Q26" s="12" t="s">
        <v>55</v>
      </c>
      <c r="R26" s="16">
        <f>+R24</f>
        <v>52</v>
      </c>
      <c r="S26" s="16">
        <f t="shared" ref="S26:BF26" si="57">+S24</f>
        <v>0</v>
      </c>
      <c r="T26" s="16">
        <f t="shared" si="57"/>
        <v>15</v>
      </c>
      <c r="U26" s="16">
        <f t="shared" si="57"/>
        <v>21</v>
      </c>
      <c r="V26" s="16">
        <f t="shared" si="57"/>
        <v>14</v>
      </c>
      <c r="W26" s="16">
        <v>2</v>
      </c>
      <c r="X26" s="16">
        <v>0</v>
      </c>
      <c r="Y26" s="16">
        <v>0</v>
      </c>
      <c r="Z26" s="48">
        <f>+Z24</f>
        <v>0</v>
      </c>
      <c r="AA26" s="16">
        <v>0</v>
      </c>
      <c r="AB26" s="16">
        <v>0</v>
      </c>
      <c r="AC26" s="48">
        <f>+AC24</f>
        <v>0</v>
      </c>
      <c r="AD26" s="16">
        <v>0</v>
      </c>
      <c r="AE26" s="16">
        <v>0</v>
      </c>
      <c r="AF26" s="48">
        <f>+AF24</f>
        <v>0</v>
      </c>
      <c r="AG26" s="16">
        <v>0</v>
      </c>
      <c r="AH26" s="16">
        <v>0</v>
      </c>
      <c r="AI26" s="48">
        <f>+AI24</f>
        <v>0</v>
      </c>
      <c r="AJ26" s="16">
        <v>0</v>
      </c>
      <c r="AK26" s="16">
        <v>0</v>
      </c>
      <c r="AL26" s="48">
        <f>+AL24</f>
        <v>0</v>
      </c>
      <c r="AM26" s="16"/>
      <c r="AN26" s="16">
        <f t="shared" si="57"/>
        <v>0</v>
      </c>
      <c r="AO26" s="48">
        <f>+AO24</f>
        <v>0</v>
      </c>
      <c r="AP26" s="16">
        <f t="shared" si="57"/>
        <v>0</v>
      </c>
      <c r="AQ26" s="16">
        <f t="shared" si="57"/>
        <v>0</v>
      </c>
      <c r="AR26" s="48">
        <f>+AR24</f>
        <v>0</v>
      </c>
      <c r="AS26" s="16">
        <f t="shared" si="57"/>
        <v>0</v>
      </c>
      <c r="AT26" s="16">
        <f t="shared" si="57"/>
        <v>0</v>
      </c>
      <c r="AU26" s="48">
        <f>+AU24</f>
        <v>0</v>
      </c>
      <c r="AV26" s="16">
        <f t="shared" si="57"/>
        <v>0</v>
      </c>
      <c r="AW26" s="16">
        <f t="shared" si="57"/>
        <v>0</v>
      </c>
      <c r="AX26" s="48">
        <f>+AX24</f>
        <v>0</v>
      </c>
      <c r="AY26" s="16">
        <f t="shared" si="57"/>
        <v>0</v>
      </c>
      <c r="AZ26" s="16">
        <f t="shared" si="57"/>
        <v>0</v>
      </c>
      <c r="BA26" s="48">
        <f>+BA24</f>
        <v>0</v>
      </c>
      <c r="BB26" s="16">
        <f t="shared" si="57"/>
        <v>0</v>
      </c>
      <c r="BC26" s="16">
        <f t="shared" si="57"/>
        <v>0</v>
      </c>
      <c r="BD26" s="48">
        <f>+BD24</f>
        <v>0</v>
      </c>
      <c r="BE26" s="16">
        <f t="shared" si="57"/>
        <v>0</v>
      </c>
      <c r="BF26" s="16">
        <f t="shared" si="57"/>
        <v>0</v>
      </c>
      <c r="BG26" s="48">
        <f>+BG24</f>
        <v>0</v>
      </c>
      <c r="BH26" s="72"/>
      <c r="BI26" s="72"/>
      <c r="BJ26" s="71"/>
    </row>
    <row r="27" spans="1:62" ht="63.75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65</v>
      </c>
      <c r="H27" s="2" t="s">
        <v>66</v>
      </c>
      <c r="I27" s="1">
        <v>346</v>
      </c>
      <c r="J27" s="2" t="s">
        <v>94</v>
      </c>
      <c r="K27" s="1">
        <v>115</v>
      </c>
      <c r="L27" s="4" t="s">
        <v>95</v>
      </c>
      <c r="M27" s="1" t="s">
        <v>53</v>
      </c>
      <c r="N27" s="3">
        <v>1011</v>
      </c>
      <c r="O27" s="3">
        <v>12</v>
      </c>
      <c r="P27" s="5" t="s">
        <v>96</v>
      </c>
      <c r="Q27" s="3" t="s">
        <v>75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1</v>
      </c>
      <c r="Y27" s="3">
        <v>1</v>
      </c>
      <c r="Z27" s="9">
        <f t="shared" si="40"/>
        <v>1</v>
      </c>
      <c r="AA27" s="3">
        <v>1</v>
      </c>
      <c r="AB27" s="3">
        <v>1</v>
      </c>
      <c r="AC27" s="9">
        <f t="shared" si="41"/>
        <v>1</v>
      </c>
      <c r="AD27" s="3">
        <v>1</v>
      </c>
      <c r="AE27" s="3">
        <v>1</v>
      </c>
      <c r="AF27" s="9">
        <f t="shared" si="42"/>
        <v>1</v>
      </c>
      <c r="AG27" s="3">
        <v>1</v>
      </c>
      <c r="AH27" s="3">
        <v>1</v>
      </c>
      <c r="AI27" s="9">
        <f t="shared" si="43"/>
        <v>1</v>
      </c>
      <c r="AJ27" s="10">
        <v>1</v>
      </c>
      <c r="AK27" s="10">
        <v>1</v>
      </c>
      <c r="AL27" s="9">
        <f t="shared" si="44"/>
        <v>1</v>
      </c>
      <c r="AN27" s="10"/>
      <c r="AO27" s="9">
        <f t="shared" si="45"/>
        <v>0</v>
      </c>
      <c r="AP27" s="10"/>
      <c r="AQ27" s="10"/>
      <c r="AR27" s="9">
        <f t="shared" si="46"/>
        <v>0</v>
      </c>
      <c r="AS27" s="10"/>
      <c r="AT27" s="10"/>
      <c r="AU27" s="9">
        <f t="shared" si="47"/>
        <v>0</v>
      </c>
      <c r="AV27" s="10"/>
      <c r="AW27" s="10"/>
      <c r="AX27" s="9">
        <f t="shared" si="48"/>
        <v>0</v>
      </c>
      <c r="AY27" s="10"/>
      <c r="AZ27" s="10"/>
      <c r="BA27" s="9">
        <f t="shared" si="49"/>
        <v>0</v>
      </c>
      <c r="BB27" s="10"/>
      <c r="BC27" s="10"/>
      <c r="BD27" s="9">
        <f t="shared" si="50"/>
        <v>0</v>
      </c>
      <c r="BE27" s="10"/>
      <c r="BF27" s="10"/>
      <c r="BG27" s="9">
        <f t="shared" si="51"/>
        <v>0</v>
      </c>
      <c r="BH27" s="71"/>
      <c r="BI27" s="71"/>
      <c r="BJ27" s="71"/>
    </row>
    <row r="28" spans="1:62" ht="5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65</v>
      </c>
      <c r="H28" s="11" t="s">
        <v>66</v>
      </c>
      <c r="I28" s="11">
        <v>346</v>
      </c>
      <c r="J28" s="11" t="s">
        <v>94</v>
      </c>
      <c r="K28" s="11">
        <v>115</v>
      </c>
      <c r="L28" s="13" t="s">
        <v>95</v>
      </c>
      <c r="M28" s="11"/>
      <c r="N28" s="12">
        <v>1011</v>
      </c>
      <c r="O28" s="12"/>
      <c r="P28" s="12"/>
      <c r="Q28" s="12" t="s">
        <v>75</v>
      </c>
      <c r="R28" s="37">
        <f t="shared" ref="R28:V28" si="58">+R27</f>
        <v>1</v>
      </c>
      <c r="S28" s="14">
        <f t="shared" si="58"/>
        <v>0.1</v>
      </c>
      <c r="T28" s="14">
        <f>+T27</f>
        <v>0.4</v>
      </c>
      <c r="U28" s="14">
        <f t="shared" ref="U28" si="59">+U27</f>
        <v>0.8</v>
      </c>
      <c r="V28" s="14">
        <f t="shared" si="58"/>
        <v>0.9</v>
      </c>
      <c r="W28" s="14">
        <v>1</v>
      </c>
      <c r="X28" s="14">
        <v>1</v>
      </c>
      <c r="Y28" s="14">
        <v>1</v>
      </c>
      <c r="Z28" s="48">
        <f>+Z27</f>
        <v>1</v>
      </c>
      <c r="AA28" s="14">
        <v>1</v>
      </c>
      <c r="AB28" s="14">
        <v>1</v>
      </c>
      <c r="AC28" s="48">
        <f>+AC27</f>
        <v>1</v>
      </c>
      <c r="AD28" s="14">
        <v>1</v>
      </c>
      <c r="AE28" s="14">
        <v>1</v>
      </c>
      <c r="AF28" s="48">
        <f>+AF27</f>
        <v>1</v>
      </c>
      <c r="AG28" s="14">
        <v>1</v>
      </c>
      <c r="AH28" s="14">
        <v>1</v>
      </c>
      <c r="AI28" s="48">
        <f>+AI27</f>
        <v>1</v>
      </c>
      <c r="AJ28" s="14">
        <v>1</v>
      </c>
      <c r="AK28" s="14">
        <v>0</v>
      </c>
      <c r="AL28" s="48">
        <f>+AL27</f>
        <v>1</v>
      </c>
      <c r="AM28" s="14"/>
      <c r="AN28" s="14">
        <f t="shared" ref="R28:BF34" si="60">+AN27</f>
        <v>0</v>
      </c>
      <c r="AO28" s="48">
        <f>+AO27</f>
        <v>0</v>
      </c>
      <c r="AP28" s="14">
        <f t="shared" si="60"/>
        <v>0</v>
      </c>
      <c r="AQ28" s="14">
        <f t="shared" si="60"/>
        <v>0</v>
      </c>
      <c r="AR28" s="48">
        <f>+AR27</f>
        <v>0</v>
      </c>
      <c r="AS28" s="14">
        <f t="shared" si="60"/>
        <v>0</v>
      </c>
      <c r="AT28" s="14">
        <f t="shared" si="60"/>
        <v>0</v>
      </c>
      <c r="AU28" s="48">
        <f>+AU27</f>
        <v>0</v>
      </c>
      <c r="AV28" s="14">
        <f t="shared" si="60"/>
        <v>0</v>
      </c>
      <c r="AW28" s="14">
        <f t="shared" si="60"/>
        <v>0</v>
      </c>
      <c r="AX28" s="48">
        <f>+AX27</f>
        <v>0</v>
      </c>
      <c r="AY28" s="14">
        <f t="shared" si="60"/>
        <v>0</v>
      </c>
      <c r="AZ28" s="14">
        <f t="shared" si="60"/>
        <v>0</v>
      </c>
      <c r="BA28" s="48">
        <f>+BA27</f>
        <v>0</v>
      </c>
      <c r="BB28" s="14">
        <f t="shared" si="60"/>
        <v>0</v>
      </c>
      <c r="BC28" s="14">
        <f t="shared" si="60"/>
        <v>0</v>
      </c>
      <c r="BD28" s="48">
        <f>+BD27</f>
        <v>0</v>
      </c>
      <c r="BE28" s="14">
        <f t="shared" si="60"/>
        <v>0</v>
      </c>
      <c r="BF28" s="14">
        <f t="shared" si="60"/>
        <v>0</v>
      </c>
      <c r="BG28" s="48">
        <f>+BG27</f>
        <v>0</v>
      </c>
    </row>
    <row r="29" spans="1:62" ht="63.7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97</v>
      </c>
      <c r="H29" s="2" t="s">
        <v>98</v>
      </c>
      <c r="I29" s="1">
        <v>359</v>
      </c>
      <c r="J29" s="2" t="s">
        <v>99</v>
      </c>
      <c r="K29" s="1">
        <v>116</v>
      </c>
      <c r="L29" s="4" t="s">
        <v>100</v>
      </c>
      <c r="M29" s="1" t="s">
        <v>53</v>
      </c>
      <c r="N29" s="3">
        <v>1008</v>
      </c>
      <c r="O29" s="3">
        <v>4</v>
      </c>
      <c r="P29" s="5" t="s">
        <v>101</v>
      </c>
      <c r="Q29" s="3" t="s">
        <v>75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 t="s">
        <v>209</v>
      </c>
      <c r="Y29" s="10">
        <v>0.92</v>
      </c>
      <c r="Z29" s="9">
        <f>+Y29/$W29</f>
        <v>0.92</v>
      </c>
      <c r="AA29" s="10" t="s">
        <v>210</v>
      </c>
      <c r="AB29" s="10">
        <v>0.94</v>
      </c>
      <c r="AC29" s="20">
        <f>+AB29/$W29</f>
        <v>0.94</v>
      </c>
      <c r="AD29" s="10">
        <v>0.96</v>
      </c>
      <c r="AE29" s="10">
        <v>0.96</v>
      </c>
      <c r="AF29" s="20">
        <f>+AE29/$W29</f>
        <v>0.96</v>
      </c>
      <c r="AG29" s="10">
        <v>0.98</v>
      </c>
      <c r="AH29" s="10">
        <v>0.98</v>
      </c>
      <c r="AI29" s="20">
        <f>+AH29/$W29</f>
        <v>0.98</v>
      </c>
      <c r="AJ29" s="10">
        <v>1</v>
      </c>
      <c r="AK29" s="10">
        <v>1</v>
      </c>
      <c r="AL29" s="9">
        <f>+AK29/$W29</f>
        <v>1</v>
      </c>
      <c r="AN29" s="10"/>
      <c r="AO29" s="20">
        <f>+AN29/$W29</f>
        <v>0</v>
      </c>
      <c r="AP29" s="10"/>
      <c r="AQ29" s="10"/>
      <c r="AR29" s="20">
        <f>+AQ29/$W29</f>
        <v>0</v>
      </c>
      <c r="AS29" s="10"/>
      <c r="AT29" s="10"/>
      <c r="AU29" s="20">
        <f>+AT29/$W29</f>
        <v>0</v>
      </c>
      <c r="AV29" s="10"/>
      <c r="AW29" s="10"/>
      <c r="AX29" s="20">
        <f>+AW29/$W29</f>
        <v>0</v>
      </c>
      <c r="AY29" s="10"/>
      <c r="AZ29" s="10"/>
      <c r="BA29" s="20">
        <f>+AZ29/$W29</f>
        <v>0</v>
      </c>
      <c r="BB29" s="10"/>
      <c r="BC29" s="10"/>
      <c r="BD29" s="20">
        <f>+BC29/$W29</f>
        <v>0</v>
      </c>
      <c r="BE29" s="10"/>
      <c r="BF29" s="10"/>
      <c r="BG29" s="20">
        <f>+BF29/$W29</f>
        <v>0</v>
      </c>
    </row>
    <row r="30" spans="1:62" ht="63.75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97</v>
      </c>
      <c r="H30" s="11" t="s">
        <v>98</v>
      </c>
      <c r="I30" s="11">
        <v>359</v>
      </c>
      <c r="J30" s="11" t="s">
        <v>99</v>
      </c>
      <c r="K30" s="11">
        <v>116</v>
      </c>
      <c r="L30" s="13" t="s">
        <v>100</v>
      </c>
      <c r="M30" s="11"/>
      <c r="N30" s="12">
        <v>1008</v>
      </c>
      <c r="O30" s="12"/>
      <c r="P30" s="12"/>
      <c r="Q30" s="12" t="s">
        <v>75</v>
      </c>
      <c r="R30" s="37">
        <f t="shared" ref="R30:V30" si="61">+R29</f>
        <v>1</v>
      </c>
      <c r="S30" s="14">
        <f t="shared" si="61"/>
        <v>0.1</v>
      </c>
      <c r="T30" s="14">
        <f t="shared" si="61"/>
        <v>0.4</v>
      </c>
      <c r="U30" s="14">
        <f t="shared" si="61"/>
        <v>0.6</v>
      </c>
      <c r="V30" s="37">
        <f t="shared" si="61"/>
        <v>0.9</v>
      </c>
      <c r="W30" s="37">
        <v>1</v>
      </c>
      <c r="X30" s="37" t="str">
        <f>+X29</f>
        <v>0.92</v>
      </c>
      <c r="Y30" s="37">
        <f>+Y29</f>
        <v>0.92</v>
      </c>
      <c r="Z30" s="48">
        <f>+Z29</f>
        <v>0.92</v>
      </c>
      <c r="AA30" s="37" t="str">
        <f t="shared" ref="AA30:BG30" si="62">+AA29</f>
        <v>0.94</v>
      </c>
      <c r="AB30" s="37">
        <f t="shared" si="62"/>
        <v>0.94</v>
      </c>
      <c r="AC30" s="48">
        <f t="shared" si="62"/>
        <v>0.94</v>
      </c>
      <c r="AD30" s="37">
        <f t="shared" si="62"/>
        <v>0.96</v>
      </c>
      <c r="AE30" s="37">
        <f t="shared" si="62"/>
        <v>0.96</v>
      </c>
      <c r="AF30" s="48">
        <f t="shared" si="62"/>
        <v>0.96</v>
      </c>
      <c r="AG30" s="37">
        <f t="shared" si="62"/>
        <v>0.98</v>
      </c>
      <c r="AH30" s="37">
        <f t="shared" si="62"/>
        <v>0.98</v>
      </c>
      <c r="AI30" s="48">
        <f t="shared" si="62"/>
        <v>0.98</v>
      </c>
      <c r="AJ30" s="37">
        <f t="shared" si="62"/>
        <v>1</v>
      </c>
      <c r="AK30" s="37">
        <f t="shared" si="62"/>
        <v>1</v>
      </c>
      <c r="AL30" s="48">
        <f t="shared" si="62"/>
        <v>1</v>
      </c>
      <c r="AM30" s="37">
        <f t="shared" si="62"/>
        <v>0</v>
      </c>
      <c r="AN30" s="37">
        <f t="shared" si="62"/>
        <v>0</v>
      </c>
      <c r="AO30" s="48">
        <f t="shared" si="62"/>
        <v>0</v>
      </c>
      <c r="AP30" s="37">
        <f t="shared" si="62"/>
        <v>0</v>
      </c>
      <c r="AQ30" s="37">
        <f t="shared" si="62"/>
        <v>0</v>
      </c>
      <c r="AR30" s="48">
        <f t="shared" si="62"/>
        <v>0</v>
      </c>
      <c r="AS30" s="37">
        <f t="shared" si="62"/>
        <v>0</v>
      </c>
      <c r="AT30" s="37">
        <f t="shared" si="62"/>
        <v>0</v>
      </c>
      <c r="AU30" s="48">
        <f t="shared" si="62"/>
        <v>0</v>
      </c>
      <c r="AV30" s="37">
        <f t="shared" si="62"/>
        <v>0</v>
      </c>
      <c r="AW30" s="37">
        <f t="shared" si="62"/>
        <v>0</v>
      </c>
      <c r="AX30" s="48">
        <f t="shared" si="62"/>
        <v>0</v>
      </c>
      <c r="AY30" s="37">
        <f t="shared" si="62"/>
        <v>0</v>
      </c>
      <c r="AZ30" s="37">
        <f t="shared" si="62"/>
        <v>0</v>
      </c>
      <c r="BA30" s="48">
        <f t="shared" si="62"/>
        <v>0</v>
      </c>
      <c r="BB30" s="37">
        <f t="shared" si="62"/>
        <v>0</v>
      </c>
      <c r="BC30" s="37">
        <f t="shared" si="62"/>
        <v>0</v>
      </c>
      <c r="BD30" s="48">
        <f t="shared" si="62"/>
        <v>0</v>
      </c>
      <c r="BE30" s="37">
        <f t="shared" si="62"/>
        <v>0</v>
      </c>
      <c r="BF30" s="37">
        <f t="shared" si="62"/>
        <v>0</v>
      </c>
      <c r="BG30" s="48">
        <f t="shared" si="62"/>
        <v>0</v>
      </c>
    </row>
    <row r="31" spans="1:62" ht="63.75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97</v>
      </c>
      <c r="H31" s="2" t="s">
        <v>98</v>
      </c>
      <c r="I31" s="1">
        <v>360</v>
      </c>
      <c r="J31" s="2" t="s">
        <v>102</v>
      </c>
      <c r="K31" s="1">
        <v>117</v>
      </c>
      <c r="L31" s="4" t="s">
        <v>103</v>
      </c>
      <c r="M31" s="1" t="s">
        <v>53</v>
      </c>
      <c r="N31" s="3">
        <v>1008</v>
      </c>
      <c r="O31" s="3">
        <v>5</v>
      </c>
      <c r="P31" s="5" t="s">
        <v>104</v>
      </c>
      <c r="Q31" s="3" t="s">
        <v>64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 t="s">
        <v>211</v>
      </c>
      <c r="Y31" s="3">
        <v>0.2</v>
      </c>
      <c r="Z31" s="9">
        <f>+Y31/$W31</f>
        <v>0.2</v>
      </c>
      <c r="AA31" s="3" t="s">
        <v>212</v>
      </c>
      <c r="AB31" s="3">
        <v>0.4</v>
      </c>
      <c r="AC31" s="20">
        <f>+AB31/$W31</f>
        <v>0.4</v>
      </c>
      <c r="AD31" s="3" t="s">
        <v>213</v>
      </c>
      <c r="AE31" s="3">
        <v>0.6</v>
      </c>
      <c r="AF31" s="20">
        <f>+AE31/$W31</f>
        <v>0.6</v>
      </c>
      <c r="AG31" s="3">
        <v>0.8</v>
      </c>
      <c r="AH31" s="3">
        <v>0.8</v>
      </c>
      <c r="AI31" s="20">
        <f>+AH31/$W31</f>
        <v>0.8</v>
      </c>
      <c r="AJ31" s="3">
        <v>1</v>
      </c>
      <c r="AK31" s="3">
        <v>1</v>
      </c>
      <c r="AL31" s="9">
        <f>+AK31/$W31</f>
        <v>1</v>
      </c>
      <c r="AN31" s="3"/>
      <c r="AO31" s="20">
        <f>+AN31/$W31</f>
        <v>0</v>
      </c>
      <c r="AP31" s="3"/>
      <c r="AQ31" s="3"/>
      <c r="AR31" s="20">
        <f>+AQ31/$W31</f>
        <v>0</v>
      </c>
      <c r="AS31" s="3"/>
      <c r="AT31" s="3"/>
      <c r="AU31" s="20">
        <f>+AT31/$W31</f>
        <v>0</v>
      </c>
      <c r="AV31" s="3"/>
      <c r="AW31" s="3"/>
      <c r="AX31" s="20">
        <f>+AW31/$W31</f>
        <v>0</v>
      </c>
      <c r="AY31" s="3"/>
      <c r="AZ31" s="3"/>
      <c r="BA31" s="20">
        <f>+AZ31/$W31</f>
        <v>0</v>
      </c>
      <c r="BB31" s="3"/>
      <c r="BC31" s="3"/>
      <c r="BD31" s="20">
        <f>+BC31/$W31</f>
        <v>0</v>
      </c>
      <c r="BE31" s="3"/>
      <c r="BF31" s="3"/>
      <c r="BG31" s="20">
        <f>+BF31/$W31</f>
        <v>0</v>
      </c>
    </row>
    <row r="32" spans="1:62" ht="5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97</v>
      </c>
      <c r="H32" s="11" t="s">
        <v>98</v>
      </c>
      <c r="I32" s="11">
        <v>360</v>
      </c>
      <c r="J32" s="11" t="s">
        <v>102</v>
      </c>
      <c r="K32" s="11">
        <v>117</v>
      </c>
      <c r="L32" s="13" t="s">
        <v>103</v>
      </c>
      <c r="M32" s="11"/>
      <c r="N32" s="12">
        <v>1008</v>
      </c>
      <c r="O32" s="12"/>
      <c r="P32" s="12"/>
      <c r="Q32" s="12" t="s">
        <v>64</v>
      </c>
      <c r="R32" s="16">
        <f t="shared" ref="R32:V32" si="63">+R31</f>
        <v>1</v>
      </c>
      <c r="S32" s="16">
        <f t="shared" si="63"/>
        <v>0</v>
      </c>
      <c r="T32" s="16">
        <f t="shared" si="63"/>
        <v>1</v>
      </c>
      <c r="U32" s="14">
        <f t="shared" si="63"/>
        <v>1</v>
      </c>
      <c r="V32" s="16">
        <f t="shared" si="63"/>
        <v>1</v>
      </c>
      <c r="W32" s="16">
        <v>1</v>
      </c>
      <c r="X32" s="16" t="str">
        <f>+X31</f>
        <v>0.2</v>
      </c>
      <c r="Y32" s="16">
        <f>+Y31</f>
        <v>0.2</v>
      </c>
      <c r="Z32" s="48">
        <f>+Z31</f>
        <v>0.2</v>
      </c>
      <c r="AA32" s="16" t="str">
        <f t="shared" ref="AA32:BG32" si="64">+AA31</f>
        <v>0.4</v>
      </c>
      <c r="AB32" s="16">
        <f t="shared" si="64"/>
        <v>0.4</v>
      </c>
      <c r="AC32" s="48">
        <f t="shared" si="64"/>
        <v>0.4</v>
      </c>
      <c r="AD32" s="16" t="str">
        <f t="shared" si="64"/>
        <v>0.6</v>
      </c>
      <c r="AE32" s="16">
        <f t="shared" si="64"/>
        <v>0.6</v>
      </c>
      <c r="AF32" s="48">
        <f t="shared" si="64"/>
        <v>0.6</v>
      </c>
      <c r="AG32" s="16">
        <f t="shared" si="64"/>
        <v>0.8</v>
      </c>
      <c r="AH32" s="16">
        <f t="shared" si="64"/>
        <v>0.8</v>
      </c>
      <c r="AI32" s="48">
        <f t="shared" si="64"/>
        <v>0.8</v>
      </c>
      <c r="AJ32" s="16">
        <f t="shared" si="64"/>
        <v>1</v>
      </c>
      <c r="AK32" s="16">
        <f t="shared" si="64"/>
        <v>1</v>
      </c>
      <c r="AL32" s="48">
        <f t="shared" si="64"/>
        <v>1</v>
      </c>
      <c r="AM32" s="16">
        <f t="shared" si="64"/>
        <v>0</v>
      </c>
      <c r="AN32" s="16">
        <f t="shared" si="64"/>
        <v>0</v>
      </c>
      <c r="AO32" s="48">
        <f t="shared" si="64"/>
        <v>0</v>
      </c>
      <c r="AP32" s="16">
        <f t="shared" si="64"/>
        <v>0</v>
      </c>
      <c r="AQ32" s="16">
        <f t="shared" si="64"/>
        <v>0</v>
      </c>
      <c r="AR32" s="48">
        <f t="shared" si="64"/>
        <v>0</v>
      </c>
      <c r="AS32" s="16">
        <f t="shared" si="64"/>
        <v>0</v>
      </c>
      <c r="AT32" s="16">
        <f t="shared" si="64"/>
        <v>0</v>
      </c>
      <c r="AU32" s="48">
        <f t="shared" si="64"/>
        <v>0</v>
      </c>
      <c r="AV32" s="16">
        <f t="shared" si="64"/>
        <v>0</v>
      </c>
      <c r="AW32" s="16">
        <f t="shared" si="64"/>
        <v>0</v>
      </c>
      <c r="AX32" s="48">
        <f t="shared" si="64"/>
        <v>0</v>
      </c>
      <c r="AY32" s="16">
        <f t="shared" si="64"/>
        <v>0</v>
      </c>
      <c r="AZ32" s="16">
        <f t="shared" si="64"/>
        <v>0</v>
      </c>
      <c r="BA32" s="48">
        <f t="shared" si="64"/>
        <v>0</v>
      </c>
      <c r="BB32" s="16">
        <f t="shared" si="64"/>
        <v>0</v>
      </c>
      <c r="BC32" s="16">
        <f t="shared" si="64"/>
        <v>0</v>
      </c>
      <c r="BD32" s="48">
        <f t="shared" si="64"/>
        <v>0</v>
      </c>
      <c r="BE32" s="16">
        <f t="shared" si="64"/>
        <v>0</v>
      </c>
      <c r="BF32" s="16">
        <f t="shared" si="64"/>
        <v>0</v>
      </c>
      <c r="BG32" s="48">
        <f t="shared" si="64"/>
        <v>0</v>
      </c>
    </row>
    <row r="33" spans="1:59" ht="63.75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97</v>
      </c>
      <c r="H33" s="2" t="s">
        <v>98</v>
      </c>
      <c r="I33" s="1">
        <v>361</v>
      </c>
      <c r="J33" s="2" t="s">
        <v>98</v>
      </c>
      <c r="K33" s="1">
        <v>118</v>
      </c>
      <c r="L33" s="4" t="s">
        <v>105</v>
      </c>
      <c r="M33" s="1" t="s">
        <v>53</v>
      </c>
      <c r="N33" s="3">
        <v>1008</v>
      </c>
      <c r="O33" s="3">
        <v>6</v>
      </c>
      <c r="P33" s="5" t="s">
        <v>106</v>
      </c>
      <c r="Q33" s="3" t="s">
        <v>75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 t="s">
        <v>209</v>
      </c>
      <c r="Y33" s="10">
        <v>0.92</v>
      </c>
      <c r="Z33" s="9">
        <f>+Y33/$W33</f>
        <v>0.92</v>
      </c>
      <c r="AA33" s="10" t="s">
        <v>210</v>
      </c>
      <c r="AB33" s="10">
        <v>0.94</v>
      </c>
      <c r="AC33" s="20">
        <f>+AB33/$W33</f>
        <v>0.94</v>
      </c>
      <c r="AD33" s="10" t="s">
        <v>214</v>
      </c>
      <c r="AE33" s="10">
        <v>0.96</v>
      </c>
      <c r="AF33" s="20">
        <f>+AE33/$W33</f>
        <v>0.96</v>
      </c>
      <c r="AG33" s="10">
        <v>0.98</v>
      </c>
      <c r="AH33" s="10">
        <v>0.98</v>
      </c>
      <c r="AI33" s="20">
        <f>+AH33/$W33</f>
        <v>0.98</v>
      </c>
      <c r="AJ33" s="10">
        <v>1</v>
      </c>
      <c r="AK33" s="10">
        <v>1</v>
      </c>
      <c r="AL33" s="9">
        <f>+AK33/$W33</f>
        <v>1</v>
      </c>
      <c r="AN33" s="10"/>
      <c r="AO33" s="20">
        <f>+AN33/$W33</f>
        <v>0</v>
      </c>
      <c r="AP33" s="10"/>
      <c r="AQ33" s="10"/>
      <c r="AR33" s="20">
        <f>+AQ33/$W33</f>
        <v>0</v>
      </c>
      <c r="AS33" s="10"/>
      <c r="AT33" s="10"/>
      <c r="AU33" s="20">
        <f>+AT33/$W33</f>
        <v>0</v>
      </c>
      <c r="AV33" s="10"/>
      <c r="AW33" s="10"/>
      <c r="AX33" s="20">
        <f>+AW33/$W33</f>
        <v>0</v>
      </c>
      <c r="AY33" s="10"/>
      <c r="AZ33" s="10"/>
      <c r="BA33" s="20">
        <f>+AZ33/$W33</f>
        <v>0</v>
      </c>
      <c r="BB33" s="10"/>
      <c r="BC33" s="10"/>
      <c r="BD33" s="20">
        <f>+BC33/$W33</f>
        <v>0</v>
      </c>
      <c r="BE33" s="10"/>
      <c r="BF33" s="10"/>
      <c r="BG33" s="20">
        <f>+BF33/$W33</f>
        <v>0</v>
      </c>
    </row>
    <row r="34" spans="1:59" ht="5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97</v>
      </c>
      <c r="H34" s="11" t="s">
        <v>98</v>
      </c>
      <c r="I34" s="11">
        <v>361</v>
      </c>
      <c r="J34" s="11" t="s">
        <v>98</v>
      </c>
      <c r="K34" s="11">
        <v>118</v>
      </c>
      <c r="L34" s="13" t="s">
        <v>105</v>
      </c>
      <c r="M34" s="11"/>
      <c r="N34" s="12">
        <v>1008</v>
      </c>
      <c r="O34" s="12"/>
      <c r="P34" s="12"/>
      <c r="Q34" s="12" t="s">
        <v>75</v>
      </c>
      <c r="R34" s="37">
        <f t="shared" si="60"/>
        <v>1</v>
      </c>
      <c r="S34" s="14">
        <f t="shared" si="60"/>
        <v>0.1</v>
      </c>
      <c r="T34" s="14">
        <f t="shared" si="60"/>
        <v>0.4</v>
      </c>
      <c r="U34" s="14">
        <f t="shared" si="60"/>
        <v>0.6</v>
      </c>
      <c r="V34" s="37">
        <f t="shared" si="60"/>
        <v>0.9</v>
      </c>
      <c r="W34" s="37">
        <v>1</v>
      </c>
      <c r="X34" s="37" t="str">
        <f>+X33</f>
        <v>0.92</v>
      </c>
      <c r="Y34" s="37">
        <f>+Y33</f>
        <v>0.92</v>
      </c>
      <c r="Z34" s="48">
        <f>+Z33</f>
        <v>0.92</v>
      </c>
      <c r="AA34" s="37" t="str">
        <f t="shared" ref="AA34:BG34" si="65">+AA33</f>
        <v>0.94</v>
      </c>
      <c r="AB34" s="37">
        <f t="shared" si="65"/>
        <v>0.94</v>
      </c>
      <c r="AC34" s="48">
        <f t="shared" si="65"/>
        <v>0.94</v>
      </c>
      <c r="AD34" s="37" t="str">
        <f t="shared" si="65"/>
        <v>0.96</v>
      </c>
      <c r="AE34" s="37">
        <f t="shared" si="65"/>
        <v>0.96</v>
      </c>
      <c r="AF34" s="48">
        <f t="shared" si="65"/>
        <v>0.96</v>
      </c>
      <c r="AG34" s="37">
        <f t="shared" si="65"/>
        <v>0.98</v>
      </c>
      <c r="AH34" s="37">
        <f t="shared" si="65"/>
        <v>0.98</v>
      </c>
      <c r="AI34" s="48">
        <f t="shared" si="65"/>
        <v>0.98</v>
      </c>
      <c r="AJ34" s="37">
        <f t="shared" si="65"/>
        <v>1</v>
      </c>
      <c r="AK34" s="37">
        <f t="shared" si="65"/>
        <v>1</v>
      </c>
      <c r="AL34" s="48">
        <f t="shared" si="65"/>
        <v>1</v>
      </c>
      <c r="AM34" s="37">
        <f t="shared" si="65"/>
        <v>0</v>
      </c>
      <c r="AN34" s="37">
        <f t="shared" si="65"/>
        <v>0</v>
      </c>
      <c r="AO34" s="48">
        <f t="shared" si="65"/>
        <v>0</v>
      </c>
      <c r="AP34" s="37">
        <f t="shared" si="65"/>
        <v>0</v>
      </c>
      <c r="AQ34" s="37">
        <f t="shared" si="65"/>
        <v>0</v>
      </c>
      <c r="AR34" s="48">
        <f t="shared" si="65"/>
        <v>0</v>
      </c>
      <c r="AS34" s="37">
        <f t="shared" si="65"/>
        <v>0</v>
      </c>
      <c r="AT34" s="37">
        <f t="shared" si="65"/>
        <v>0</v>
      </c>
      <c r="AU34" s="48">
        <f t="shared" si="65"/>
        <v>0</v>
      </c>
      <c r="AV34" s="37">
        <f t="shared" si="65"/>
        <v>0</v>
      </c>
      <c r="AW34" s="37">
        <f t="shared" si="65"/>
        <v>0</v>
      </c>
      <c r="AX34" s="48">
        <f t="shared" si="65"/>
        <v>0</v>
      </c>
      <c r="AY34" s="37">
        <f t="shared" si="65"/>
        <v>0</v>
      </c>
      <c r="AZ34" s="37">
        <f t="shared" si="65"/>
        <v>0</v>
      </c>
      <c r="BA34" s="48">
        <f t="shared" si="65"/>
        <v>0</v>
      </c>
      <c r="BB34" s="37">
        <f t="shared" si="65"/>
        <v>0</v>
      </c>
      <c r="BC34" s="37">
        <f t="shared" si="65"/>
        <v>0</v>
      </c>
      <c r="BD34" s="48">
        <f t="shared" si="65"/>
        <v>0</v>
      </c>
      <c r="BE34" s="37">
        <f t="shared" si="65"/>
        <v>0</v>
      </c>
      <c r="BF34" s="37">
        <f t="shared" si="65"/>
        <v>0</v>
      </c>
      <c r="BG34" s="48">
        <f t="shared" si="65"/>
        <v>0</v>
      </c>
    </row>
    <row r="35" spans="1:59" ht="51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107</v>
      </c>
      <c r="H35" s="2" t="s">
        <v>108</v>
      </c>
      <c r="I35" s="1">
        <v>347</v>
      </c>
      <c r="J35" s="2" t="s">
        <v>109</v>
      </c>
      <c r="K35" s="1">
        <v>120</v>
      </c>
      <c r="L35" s="4" t="s">
        <v>110</v>
      </c>
      <c r="M35" s="1" t="s">
        <v>111</v>
      </c>
      <c r="N35" s="3">
        <v>1008</v>
      </c>
      <c r="O35" s="3">
        <v>1</v>
      </c>
      <c r="P35" s="5" t="s">
        <v>205</v>
      </c>
      <c r="Q35" s="3" t="s">
        <v>55</v>
      </c>
      <c r="R35" s="6">
        <v>338</v>
      </c>
      <c r="S35" s="6">
        <v>57</v>
      </c>
      <c r="T35" s="6">
        <v>60</v>
      </c>
      <c r="U35" s="10">
        <v>116</v>
      </c>
      <c r="V35" s="6">
        <v>66</v>
      </c>
      <c r="W35" s="10">
        <v>22</v>
      </c>
      <c r="X35" s="10">
        <v>0</v>
      </c>
      <c r="Y35" s="10">
        <v>0</v>
      </c>
      <c r="Z35" s="9">
        <f>+Y35/$W35</f>
        <v>0</v>
      </c>
      <c r="AA35" s="10">
        <v>0</v>
      </c>
      <c r="AB35" s="10">
        <v>0</v>
      </c>
      <c r="AC35" s="20">
        <f>+AB35/$W35</f>
        <v>0</v>
      </c>
      <c r="AD35" s="10">
        <v>0</v>
      </c>
      <c r="AE35" s="10">
        <v>0</v>
      </c>
      <c r="AF35" s="20">
        <f>+AE35/$W35</f>
        <v>0</v>
      </c>
      <c r="AG35" s="10">
        <v>0</v>
      </c>
      <c r="AH35" s="10">
        <v>0</v>
      </c>
      <c r="AI35" s="20">
        <f>+AH35/$W35</f>
        <v>0</v>
      </c>
      <c r="AJ35" s="10">
        <v>22</v>
      </c>
      <c r="AK35" s="10">
        <v>6</v>
      </c>
      <c r="AL35" s="9">
        <f>+AK35/$W35</f>
        <v>0.27272727272727271</v>
      </c>
      <c r="AN35" s="10"/>
      <c r="AO35" s="20">
        <f>+AN35/$W35</f>
        <v>0</v>
      </c>
      <c r="AP35" s="10"/>
      <c r="AQ35" s="10"/>
      <c r="AR35" s="20">
        <f>+AQ35/$W35</f>
        <v>0</v>
      </c>
      <c r="AS35" s="10"/>
      <c r="AT35" s="10"/>
      <c r="AU35" s="20">
        <f>+AT35/$W35</f>
        <v>0</v>
      </c>
      <c r="AV35" s="10"/>
      <c r="AW35" s="10"/>
      <c r="AX35" s="20">
        <f>+AW35/$W35</f>
        <v>0</v>
      </c>
      <c r="AY35" s="10"/>
      <c r="AZ35" s="10"/>
      <c r="BA35" s="20">
        <f>+AZ35/$W35</f>
        <v>0</v>
      </c>
      <c r="BB35" s="10"/>
      <c r="BC35" s="10"/>
      <c r="BD35" s="20">
        <f>+BC35/$W35</f>
        <v>0</v>
      </c>
      <c r="BE35" s="10"/>
      <c r="BF35" s="10"/>
      <c r="BG35" s="20">
        <f>+BF35/$W35</f>
        <v>0</v>
      </c>
    </row>
    <row r="36" spans="1:59" ht="114.75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107</v>
      </c>
      <c r="H36" s="22" t="s">
        <v>108</v>
      </c>
      <c r="I36" s="21">
        <v>347</v>
      </c>
      <c r="J36" s="24" t="s">
        <v>109</v>
      </c>
      <c r="K36" s="21">
        <v>120</v>
      </c>
      <c r="L36" s="24" t="s">
        <v>110</v>
      </c>
      <c r="M36" s="21" t="s">
        <v>111</v>
      </c>
      <c r="N36" s="25">
        <v>1008</v>
      </c>
      <c r="O36" s="25">
        <v>2</v>
      </c>
      <c r="P36" s="38" t="s">
        <v>112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0.02</v>
      </c>
      <c r="Y36" s="29">
        <v>0.02</v>
      </c>
      <c r="Z36" s="29">
        <f>+Y36/$W36</f>
        <v>0.19999999999999998</v>
      </c>
      <c r="AA36" s="29">
        <v>0.04</v>
      </c>
      <c r="AB36" s="29">
        <v>0.04</v>
      </c>
      <c r="AC36" s="67">
        <f>+AB36/$W36</f>
        <v>0.39999999999999997</v>
      </c>
      <c r="AD36" s="29">
        <v>0.06</v>
      </c>
      <c r="AE36" s="29">
        <v>0.06</v>
      </c>
      <c r="AF36" s="29">
        <f>+AE36/$W36</f>
        <v>0.6</v>
      </c>
      <c r="AG36" s="29">
        <v>0.08</v>
      </c>
      <c r="AH36" s="29">
        <v>0.08</v>
      </c>
      <c r="AI36" s="29">
        <f>+AH36/$W36</f>
        <v>0.79999999999999993</v>
      </c>
      <c r="AJ36" s="29">
        <v>0.1</v>
      </c>
      <c r="AK36" s="29">
        <v>0.1</v>
      </c>
      <c r="AL36" s="29">
        <f>+AK36/$W36</f>
        <v>1</v>
      </c>
      <c r="AN36" s="29"/>
      <c r="AO36" s="29">
        <f>+AN36/$W36</f>
        <v>0</v>
      </c>
      <c r="AP36" s="29"/>
      <c r="AQ36" s="29"/>
      <c r="AR36" s="29">
        <f>+AQ36/$W36</f>
        <v>0</v>
      </c>
      <c r="AS36" s="29"/>
      <c r="AT36" s="29"/>
      <c r="AU36" s="29">
        <f>+AT36/$W36</f>
        <v>0</v>
      </c>
      <c r="AV36" s="29"/>
      <c r="AW36" s="29"/>
      <c r="AX36" s="29">
        <f>+AW36/$W36</f>
        <v>0</v>
      </c>
      <c r="AY36" s="29"/>
      <c r="AZ36" s="29"/>
      <c r="BA36" s="29">
        <f>+AZ36/$W36</f>
        <v>0</v>
      </c>
      <c r="BB36" s="29"/>
      <c r="BC36" s="29"/>
      <c r="BD36" s="29">
        <f>+BC36/$W36</f>
        <v>0</v>
      </c>
      <c r="BE36" s="29"/>
      <c r="BF36" s="29"/>
      <c r="BG36" s="29">
        <f>+BF36/$W36</f>
        <v>0</v>
      </c>
    </row>
    <row r="37" spans="1:59" ht="5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107</v>
      </c>
      <c r="H37" s="11" t="s">
        <v>108</v>
      </c>
      <c r="I37" s="11">
        <v>347</v>
      </c>
      <c r="J37" s="11" t="s">
        <v>109</v>
      </c>
      <c r="K37" s="11">
        <v>120</v>
      </c>
      <c r="L37" s="13" t="s">
        <v>110</v>
      </c>
      <c r="M37" s="11"/>
      <c r="N37" s="12">
        <v>1008</v>
      </c>
      <c r="O37" s="12"/>
      <c r="P37" s="12"/>
      <c r="Q37" s="12" t="s">
        <v>55</v>
      </c>
      <c r="R37" s="16">
        <f t="shared" ref="R37:V37" si="66">+R35</f>
        <v>338</v>
      </c>
      <c r="S37" s="16">
        <f t="shared" si="66"/>
        <v>57</v>
      </c>
      <c r="T37" s="16">
        <f t="shared" si="66"/>
        <v>60</v>
      </c>
      <c r="U37" s="16">
        <f t="shared" si="66"/>
        <v>116</v>
      </c>
      <c r="V37" s="16">
        <f t="shared" si="66"/>
        <v>66</v>
      </c>
      <c r="W37" s="16">
        <v>22</v>
      </c>
      <c r="X37" s="16">
        <f>+X35</f>
        <v>0</v>
      </c>
      <c r="Y37" s="16">
        <f>+Y35</f>
        <v>0</v>
      </c>
      <c r="Z37" s="48">
        <f>+Z35</f>
        <v>0</v>
      </c>
      <c r="AA37" s="16">
        <f t="shared" ref="AA37:BG37" si="67">+AA35</f>
        <v>0</v>
      </c>
      <c r="AB37" s="16">
        <f t="shared" si="67"/>
        <v>0</v>
      </c>
      <c r="AC37" s="48">
        <f t="shared" si="67"/>
        <v>0</v>
      </c>
      <c r="AD37" s="16">
        <f t="shared" si="67"/>
        <v>0</v>
      </c>
      <c r="AE37" s="16">
        <f t="shared" si="67"/>
        <v>0</v>
      </c>
      <c r="AF37" s="48">
        <f t="shared" si="67"/>
        <v>0</v>
      </c>
      <c r="AG37" s="16">
        <f t="shared" si="67"/>
        <v>0</v>
      </c>
      <c r="AH37" s="16">
        <f t="shared" si="67"/>
        <v>0</v>
      </c>
      <c r="AI37" s="48">
        <f t="shared" si="67"/>
        <v>0</v>
      </c>
      <c r="AJ37" s="16">
        <f t="shared" si="67"/>
        <v>22</v>
      </c>
      <c r="AK37" s="16">
        <f t="shared" si="67"/>
        <v>6</v>
      </c>
      <c r="AL37" s="48">
        <f t="shared" si="67"/>
        <v>0.27272727272727271</v>
      </c>
      <c r="AM37" s="16">
        <f t="shared" si="67"/>
        <v>0</v>
      </c>
      <c r="AN37" s="16">
        <f t="shared" si="67"/>
        <v>0</v>
      </c>
      <c r="AO37" s="48">
        <f t="shared" si="67"/>
        <v>0</v>
      </c>
      <c r="AP37" s="16">
        <f t="shared" si="67"/>
        <v>0</v>
      </c>
      <c r="AQ37" s="16">
        <f t="shared" si="67"/>
        <v>0</v>
      </c>
      <c r="AR37" s="48">
        <f t="shared" si="67"/>
        <v>0</v>
      </c>
      <c r="AS37" s="16">
        <f t="shared" si="67"/>
        <v>0</v>
      </c>
      <c r="AT37" s="16">
        <f t="shared" si="67"/>
        <v>0</v>
      </c>
      <c r="AU37" s="48">
        <f t="shared" si="67"/>
        <v>0</v>
      </c>
      <c r="AV37" s="16">
        <f t="shared" si="67"/>
        <v>0</v>
      </c>
      <c r="AW37" s="16">
        <f t="shared" si="67"/>
        <v>0</v>
      </c>
      <c r="AX37" s="48">
        <f t="shared" si="67"/>
        <v>0</v>
      </c>
      <c r="AY37" s="16">
        <f t="shared" si="67"/>
        <v>0</v>
      </c>
      <c r="AZ37" s="16">
        <f t="shared" si="67"/>
        <v>0</v>
      </c>
      <c r="BA37" s="48">
        <f t="shared" si="67"/>
        <v>0</v>
      </c>
      <c r="BB37" s="16">
        <f t="shared" si="67"/>
        <v>0</v>
      </c>
      <c r="BC37" s="16">
        <f t="shared" si="67"/>
        <v>0</v>
      </c>
      <c r="BD37" s="48">
        <f t="shared" si="67"/>
        <v>0</v>
      </c>
      <c r="BE37" s="16">
        <f t="shared" si="67"/>
        <v>0</v>
      </c>
      <c r="BF37" s="16">
        <f t="shared" si="67"/>
        <v>0</v>
      </c>
      <c r="BG37" s="48">
        <f t="shared" si="67"/>
        <v>0</v>
      </c>
    </row>
    <row r="38" spans="1:59" ht="63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107</v>
      </c>
      <c r="H38" s="2" t="s">
        <v>108</v>
      </c>
      <c r="I38" s="1">
        <v>351</v>
      </c>
      <c r="J38" s="2" t="s">
        <v>113</v>
      </c>
      <c r="K38" s="1">
        <v>121</v>
      </c>
      <c r="L38" s="4" t="s">
        <v>114</v>
      </c>
      <c r="M38" s="1" t="s">
        <v>115</v>
      </c>
      <c r="N38" s="3">
        <v>1008</v>
      </c>
      <c r="O38" s="3">
        <v>3</v>
      </c>
      <c r="P38" s="5" t="s">
        <v>206</v>
      </c>
      <c r="Q38" s="3" t="s">
        <v>55</v>
      </c>
      <c r="R38" s="6">
        <v>109</v>
      </c>
      <c r="S38" s="6">
        <v>34</v>
      </c>
      <c r="T38" s="6">
        <v>25</v>
      </c>
      <c r="U38" s="3">
        <v>21</v>
      </c>
      <c r="V38" s="6">
        <v>22</v>
      </c>
      <c r="W38" s="6">
        <v>7</v>
      </c>
      <c r="X38" s="3">
        <v>0</v>
      </c>
      <c r="Y38" s="3">
        <v>0</v>
      </c>
      <c r="Z38" s="9">
        <f>+Y38/$W38</f>
        <v>0</v>
      </c>
      <c r="AA38" s="3">
        <v>0</v>
      </c>
      <c r="AB38" s="3">
        <v>0</v>
      </c>
      <c r="AC38" s="20">
        <f>+AB38/$W38</f>
        <v>0</v>
      </c>
      <c r="AD38" s="3">
        <v>7</v>
      </c>
      <c r="AE38" s="3">
        <v>20</v>
      </c>
      <c r="AF38" s="20">
        <f>+AE38/$W38</f>
        <v>2.8571428571428572</v>
      </c>
      <c r="AG38" s="3">
        <v>7</v>
      </c>
      <c r="AH38" s="3">
        <v>20</v>
      </c>
      <c r="AI38" s="20">
        <f>+AH38/$W38</f>
        <v>2.8571428571428572</v>
      </c>
      <c r="AJ38" s="3">
        <v>7</v>
      </c>
      <c r="AK38" s="3">
        <v>20</v>
      </c>
      <c r="AL38" s="9">
        <f>+AK38/$W38</f>
        <v>2.8571428571428572</v>
      </c>
      <c r="AN38" s="3"/>
      <c r="AO38" s="20">
        <f>+AN38/$W38</f>
        <v>0</v>
      </c>
      <c r="AP38" s="3"/>
      <c r="AQ38" s="3"/>
      <c r="AR38" s="20">
        <f>+AQ38/$W38</f>
        <v>0</v>
      </c>
      <c r="AS38" s="3"/>
      <c r="AT38" s="3"/>
      <c r="AU38" s="20">
        <f>+AT38/$W38</f>
        <v>0</v>
      </c>
      <c r="AV38" s="3"/>
      <c r="AW38" s="3"/>
      <c r="AX38" s="20">
        <f>+AW38/$W38</f>
        <v>0</v>
      </c>
      <c r="AY38" s="3"/>
      <c r="AZ38" s="3"/>
      <c r="BA38" s="20">
        <f>+AZ38/$W38</f>
        <v>0</v>
      </c>
      <c r="BB38" s="3"/>
      <c r="BC38" s="3"/>
      <c r="BD38" s="20">
        <f>+BC38/$W38</f>
        <v>0</v>
      </c>
      <c r="BE38" s="3"/>
      <c r="BF38" s="3"/>
      <c r="BG38" s="20">
        <f>+BF38/$W38</f>
        <v>0</v>
      </c>
    </row>
    <row r="39" spans="1:59" ht="63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107</v>
      </c>
      <c r="H39" s="43" t="s">
        <v>108</v>
      </c>
      <c r="I39" s="23">
        <v>351</v>
      </c>
      <c r="J39" s="44" t="s">
        <v>113</v>
      </c>
      <c r="K39" s="23">
        <v>121</v>
      </c>
      <c r="L39" s="44" t="s">
        <v>114</v>
      </c>
      <c r="M39" s="23" t="s">
        <v>115</v>
      </c>
      <c r="N39" s="25">
        <v>1008</v>
      </c>
      <c r="O39" s="25">
        <v>7</v>
      </c>
      <c r="P39" s="38" t="s">
        <v>116</v>
      </c>
      <c r="Q39" s="25" t="s">
        <v>64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/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</row>
    <row r="40" spans="1:59" ht="63.75" x14ac:dyDescent="0.25">
      <c r="A40" s="11" t="s">
        <v>43</v>
      </c>
      <c r="B40" s="11" t="s">
        <v>56</v>
      </c>
      <c r="C40" s="11" t="s">
        <v>117</v>
      </c>
      <c r="D40" s="11" t="s">
        <v>118</v>
      </c>
      <c r="E40" s="11" t="s">
        <v>119</v>
      </c>
      <c r="F40" s="11" t="s">
        <v>120</v>
      </c>
      <c r="G40" s="12" t="s">
        <v>107</v>
      </c>
      <c r="H40" s="11" t="s">
        <v>108</v>
      </c>
      <c r="I40" s="11">
        <v>351</v>
      </c>
      <c r="J40" s="11" t="s">
        <v>113</v>
      </c>
      <c r="K40" s="11">
        <v>121</v>
      </c>
      <c r="L40" s="13" t="s">
        <v>114</v>
      </c>
      <c r="M40" s="11"/>
      <c r="N40" s="12">
        <v>1008</v>
      </c>
      <c r="O40" s="12"/>
      <c r="P40" s="12"/>
      <c r="Q40" s="12" t="s">
        <v>55</v>
      </c>
      <c r="R40" s="16">
        <f t="shared" ref="R40:V40" si="68">+R38</f>
        <v>109</v>
      </c>
      <c r="S40" s="16">
        <f t="shared" si="68"/>
        <v>34</v>
      </c>
      <c r="T40" s="16">
        <f t="shared" si="68"/>
        <v>25</v>
      </c>
      <c r="U40" s="16">
        <f t="shared" si="68"/>
        <v>21</v>
      </c>
      <c r="V40" s="16">
        <f t="shared" si="68"/>
        <v>22</v>
      </c>
      <c r="W40" s="16">
        <v>7</v>
      </c>
      <c r="X40" s="16">
        <f>+X38</f>
        <v>0</v>
      </c>
      <c r="Y40" s="16">
        <f>+Y38</f>
        <v>0</v>
      </c>
      <c r="Z40" s="45">
        <f>+Z38</f>
        <v>0</v>
      </c>
      <c r="AA40" s="16">
        <f t="shared" ref="AA40:BG40" si="69">+AA38</f>
        <v>0</v>
      </c>
      <c r="AB40" s="16">
        <f t="shared" si="69"/>
        <v>0</v>
      </c>
      <c r="AC40" s="45">
        <f t="shared" si="69"/>
        <v>0</v>
      </c>
      <c r="AD40" s="16">
        <f t="shared" si="69"/>
        <v>7</v>
      </c>
      <c r="AE40" s="16">
        <f t="shared" si="69"/>
        <v>20</v>
      </c>
      <c r="AF40" s="45">
        <f t="shared" si="69"/>
        <v>2.8571428571428572</v>
      </c>
      <c r="AG40" s="16">
        <f t="shared" si="69"/>
        <v>7</v>
      </c>
      <c r="AH40" s="16">
        <f t="shared" si="69"/>
        <v>20</v>
      </c>
      <c r="AI40" s="45">
        <f t="shared" si="69"/>
        <v>2.8571428571428572</v>
      </c>
      <c r="AJ40" s="16">
        <f t="shared" si="69"/>
        <v>7</v>
      </c>
      <c r="AK40" s="16">
        <f t="shared" si="69"/>
        <v>20</v>
      </c>
      <c r="AL40" s="45">
        <f t="shared" si="69"/>
        <v>2.8571428571428572</v>
      </c>
      <c r="AM40" s="16">
        <f t="shared" si="69"/>
        <v>0</v>
      </c>
      <c r="AN40" s="16">
        <f t="shared" si="69"/>
        <v>0</v>
      </c>
      <c r="AO40" s="45">
        <f t="shared" si="69"/>
        <v>0</v>
      </c>
      <c r="AP40" s="16">
        <f t="shared" si="69"/>
        <v>0</v>
      </c>
      <c r="AQ40" s="16">
        <f t="shared" si="69"/>
        <v>0</v>
      </c>
      <c r="AR40" s="45">
        <f t="shared" si="69"/>
        <v>0</v>
      </c>
      <c r="AS40" s="16">
        <f t="shared" si="69"/>
        <v>0</v>
      </c>
      <c r="AT40" s="16">
        <f t="shared" si="69"/>
        <v>0</v>
      </c>
      <c r="AU40" s="45">
        <f t="shared" si="69"/>
        <v>0</v>
      </c>
      <c r="AV40" s="16">
        <f t="shared" si="69"/>
        <v>0</v>
      </c>
      <c r="AW40" s="16">
        <f t="shared" si="69"/>
        <v>0</v>
      </c>
      <c r="AX40" s="45">
        <f t="shared" si="69"/>
        <v>0</v>
      </c>
      <c r="AY40" s="16">
        <f t="shared" si="69"/>
        <v>0</v>
      </c>
      <c r="AZ40" s="16">
        <f t="shared" si="69"/>
        <v>0</v>
      </c>
      <c r="BA40" s="45">
        <f t="shared" si="69"/>
        <v>0</v>
      </c>
      <c r="BB40" s="16">
        <f t="shared" si="69"/>
        <v>0</v>
      </c>
      <c r="BC40" s="16">
        <f t="shared" si="69"/>
        <v>0</v>
      </c>
      <c r="BD40" s="45">
        <f t="shared" si="69"/>
        <v>0</v>
      </c>
      <c r="BE40" s="16">
        <f t="shared" si="69"/>
        <v>0</v>
      </c>
      <c r="BF40" s="16">
        <f t="shared" si="69"/>
        <v>0</v>
      </c>
      <c r="BG40" s="45">
        <f t="shared" si="69"/>
        <v>0</v>
      </c>
    </row>
    <row r="41" spans="1:59" ht="63.75" x14ac:dyDescent="0.25">
      <c r="A41" s="1" t="s">
        <v>43</v>
      </c>
      <c r="B41" s="1" t="s">
        <v>44</v>
      </c>
      <c r="C41" s="1" t="s">
        <v>117</v>
      </c>
      <c r="D41" s="2" t="s">
        <v>118</v>
      </c>
      <c r="E41" s="1" t="s">
        <v>119</v>
      </c>
      <c r="F41" s="2" t="s">
        <v>120</v>
      </c>
      <c r="G41" s="3" t="s">
        <v>121</v>
      </c>
      <c r="H41" s="2" t="s">
        <v>122</v>
      </c>
      <c r="I41" s="1">
        <v>365</v>
      </c>
      <c r="J41" s="2" t="s">
        <v>123</v>
      </c>
      <c r="K41" s="1">
        <v>162</v>
      </c>
      <c r="L41" s="4" t="s">
        <v>124</v>
      </c>
      <c r="M41" s="1"/>
      <c r="N41" s="3">
        <v>992</v>
      </c>
      <c r="O41" s="3">
        <v>4</v>
      </c>
      <c r="P41" s="5" t="s">
        <v>125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51">
        <v>0.08</v>
      </c>
      <c r="Y41" s="10">
        <v>0.08</v>
      </c>
      <c r="Z41" s="9">
        <f>+Y41/$W41</f>
        <v>0.19999999999999998</v>
      </c>
      <c r="AA41" s="3">
        <v>0.16</v>
      </c>
      <c r="AB41" s="3">
        <v>0.16</v>
      </c>
      <c r="AC41" s="9">
        <f>+AB41/$W41</f>
        <v>0.39999999999999997</v>
      </c>
      <c r="AD41" s="3">
        <v>0.24</v>
      </c>
      <c r="AE41" s="3">
        <v>0.24</v>
      </c>
      <c r="AF41" s="9">
        <f>+AE41/$W41</f>
        <v>0.6</v>
      </c>
      <c r="AG41" s="3">
        <v>0.32</v>
      </c>
      <c r="AH41" s="3">
        <v>0.32</v>
      </c>
      <c r="AI41" s="9">
        <f>+AH41/$W41</f>
        <v>0.79999999999999993</v>
      </c>
      <c r="AJ41" s="3">
        <v>0.4</v>
      </c>
      <c r="AK41" s="3">
        <v>0.4</v>
      </c>
      <c r="AL41" s="9">
        <f>+AK41/$W41</f>
        <v>1</v>
      </c>
      <c r="AM41" s="10"/>
      <c r="AN41" s="7"/>
      <c r="AO41" s="46">
        <f>+AN41/$W41</f>
        <v>0</v>
      </c>
      <c r="AP41" s="10"/>
      <c r="AQ41" s="7"/>
      <c r="AR41" s="9">
        <f>+AQ41/$W41</f>
        <v>0</v>
      </c>
      <c r="AS41" s="10"/>
      <c r="AT41" s="7"/>
      <c r="AU41" s="9">
        <f>+AT41/$W41</f>
        <v>0</v>
      </c>
      <c r="AV41" s="10"/>
      <c r="AW41" s="7"/>
      <c r="AX41" s="9">
        <f>+AW41/$W41</f>
        <v>0</v>
      </c>
      <c r="AY41" s="10"/>
      <c r="AZ41" s="10"/>
      <c r="BA41" s="9">
        <f>+AZ41/$W41</f>
        <v>0</v>
      </c>
      <c r="BB41" s="10"/>
      <c r="BC41" s="10"/>
      <c r="BD41" s="9">
        <f>+BC41/$W41</f>
        <v>0</v>
      </c>
      <c r="BE41" s="10"/>
      <c r="BF41" s="10"/>
      <c r="BG41" s="9">
        <f>+BF41/$W41</f>
        <v>0</v>
      </c>
    </row>
    <row r="42" spans="1:59" ht="63.75" x14ac:dyDescent="0.25">
      <c r="A42" s="11" t="s">
        <v>43</v>
      </c>
      <c r="B42" s="11" t="s">
        <v>56</v>
      </c>
      <c r="C42" s="11" t="s">
        <v>117</v>
      </c>
      <c r="D42" s="11" t="s">
        <v>118</v>
      </c>
      <c r="E42" s="11" t="s">
        <v>119</v>
      </c>
      <c r="F42" s="11" t="s">
        <v>120</v>
      </c>
      <c r="G42" s="12" t="s">
        <v>121</v>
      </c>
      <c r="H42" s="11" t="s">
        <v>122</v>
      </c>
      <c r="I42" s="11">
        <v>365</v>
      </c>
      <c r="J42" s="11" t="s">
        <v>123</v>
      </c>
      <c r="K42" s="11">
        <v>162</v>
      </c>
      <c r="L42" s="13" t="s">
        <v>124</v>
      </c>
      <c r="M42" s="11"/>
      <c r="N42" s="12">
        <v>992</v>
      </c>
      <c r="O42" s="12"/>
      <c r="P42" s="12"/>
      <c r="Q42" s="12" t="s">
        <v>55</v>
      </c>
      <c r="R42" s="16">
        <f t="shared" ref="R42:BF42" si="70">+R41</f>
        <v>1</v>
      </c>
      <c r="S42" s="16">
        <f t="shared" si="70"/>
        <v>0</v>
      </c>
      <c r="T42" s="16">
        <f t="shared" si="70"/>
        <v>0</v>
      </c>
      <c r="U42" s="16">
        <f t="shared" si="70"/>
        <v>0</v>
      </c>
      <c r="V42" s="47">
        <f t="shared" si="70"/>
        <v>0.6</v>
      </c>
      <c r="W42" s="47">
        <f t="shared" si="70"/>
        <v>0.4</v>
      </c>
      <c r="X42" s="14">
        <f t="shared" ref="X42:AL42" si="71">+X41</f>
        <v>0.08</v>
      </c>
      <c r="Y42" s="14">
        <f t="shared" si="71"/>
        <v>0.08</v>
      </c>
      <c r="Z42" s="45">
        <f t="shared" si="71"/>
        <v>0.19999999999999998</v>
      </c>
      <c r="AA42" s="14">
        <f t="shared" si="71"/>
        <v>0.16</v>
      </c>
      <c r="AB42" s="14">
        <f t="shared" si="71"/>
        <v>0.16</v>
      </c>
      <c r="AC42" s="45">
        <f t="shared" si="71"/>
        <v>0.39999999999999997</v>
      </c>
      <c r="AD42" s="14">
        <f t="shared" si="71"/>
        <v>0.24</v>
      </c>
      <c r="AE42" s="14">
        <f t="shared" si="71"/>
        <v>0.24</v>
      </c>
      <c r="AF42" s="45">
        <f t="shared" si="71"/>
        <v>0.6</v>
      </c>
      <c r="AG42" s="14">
        <f t="shared" si="71"/>
        <v>0.32</v>
      </c>
      <c r="AH42" s="14">
        <f t="shared" si="71"/>
        <v>0.32</v>
      </c>
      <c r="AI42" s="45">
        <f t="shared" si="71"/>
        <v>0.79999999999999993</v>
      </c>
      <c r="AJ42" s="14">
        <f t="shared" si="71"/>
        <v>0.4</v>
      </c>
      <c r="AK42" s="14">
        <f t="shared" si="71"/>
        <v>0.4</v>
      </c>
      <c r="AL42" s="45">
        <f t="shared" si="71"/>
        <v>1</v>
      </c>
      <c r="AM42" s="47">
        <f t="shared" si="70"/>
        <v>0</v>
      </c>
      <c r="AN42" s="47">
        <f t="shared" si="70"/>
        <v>0</v>
      </c>
      <c r="AO42" s="48">
        <f t="shared" ref="AO42" si="72">+AO41</f>
        <v>0</v>
      </c>
      <c r="AP42" s="47">
        <f t="shared" si="70"/>
        <v>0</v>
      </c>
      <c r="AQ42" s="47">
        <f t="shared" si="70"/>
        <v>0</v>
      </c>
      <c r="AR42" s="48">
        <f t="shared" ref="AR42" si="73">+AR41</f>
        <v>0</v>
      </c>
      <c r="AS42" s="47">
        <f t="shared" si="70"/>
        <v>0</v>
      </c>
      <c r="AT42" s="47">
        <f t="shared" si="70"/>
        <v>0</v>
      </c>
      <c r="AU42" s="48">
        <f t="shared" ref="AU42" si="74">+AU41</f>
        <v>0</v>
      </c>
      <c r="AV42" s="47">
        <f t="shared" si="70"/>
        <v>0</v>
      </c>
      <c r="AW42" s="47">
        <f t="shared" si="70"/>
        <v>0</v>
      </c>
      <c r="AX42" s="48">
        <f t="shared" ref="AX42" si="75">+AX41</f>
        <v>0</v>
      </c>
      <c r="AY42" s="47">
        <f t="shared" si="70"/>
        <v>0</v>
      </c>
      <c r="AZ42" s="47">
        <f t="shared" si="70"/>
        <v>0</v>
      </c>
      <c r="BA42" s="48">
        <f t="shared" ref="BA42" si="76">+BA41</f>
        <v>0</v>
      </c>
      <c r="BB42" s="47">
        <f t="shared" si="70"/>
        <v>0</v>
      </c>
      <c r="BC42" s="47">
        <f t="shared" si="70"/>
        <v>0</v>
      </c>
      <c r="BD42" s="48">
        <f t="shared" si="70"/>
        <v>0</v>
      </c>
      <c r="BE42" s="47">
        <f t="shared" si="70"/>
        <v>0</v>
      </c>
      <c r="BF42" s="47">
        <f t="shared" si="70"/>
        <v>0</v>
      </c>
      <c r="BG42" s="48">
        <f t="shared" ref="BG42" si="77">+BG41</f>
        <v>0</v>
      </c>
    </row>
    <row r="43" spans="1:59" ht="102" x14ac:dyDescent="0.25">
      <c r="A43" s="21" t="s">
        <v>43</v>
      </c>
      <c r="B43" s="21" t="s">
        <v>44</v>
      </c>
      <c r="C43" s="21" t="s">
        <v>117</v>
      </c>
      <c r="D43" s="22" t="s">
        <v>118</v>
      </c>
      <c r="E43" s="21" t="s">
        <v>119</v>
      </c>
      <c r="F43" s="22" t="s">
        <v>120</v>
      </c>
      <c r="G43" s="21" t="s">
        <v>121</v>
      </c>
      <c r="H43" s="22" t="s">
        <v>122</v>
      </c>
      <c r="I43" s="21">
        <v>366</v>
      </c>
      <c r="J43" s="22" t="s">
        <v>126</v>
      </c>
      <c r="K43" s="21">
        <v>163</v>
      </c>
      <c r="L43" s="24" t="s">
        <v>127</v>
      </c>
      <c r="M43" s="21" t="s">
        <v>128</v>
      </c>
      <c r="N43" s="25">
        <v>992</v>
      </c>
      <c r="O43" s="25">
        <v>1</v>
      </c>
      <c r="P43" s="38" t="s">
        <v>129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40">
        <v>0.01</v>
      </c>
      <c r="Y43" s="40">
        <v>0.01</v>
      </c>
      <c r="Z43" s="73">
        <f>+Y43/$W43</f>
        <v>0.19999999999999998</v>
      </c>
      <c r="AA43" s="40">
        <v>0.02</v>
      </c>
      <c r="AB43" s="40">
        <v>0.02</v>
      </c>
      <c r="AC43" s="73">
        <f>+AB43/$W43</f>
        <v>0.39999999999999997</v>
      </c>
      <c r="AD43" s="40">
        <v>0.03</v>
      </c>
      <c r="AE43" s="40">
        <v>0.03</v>
      </c>
      <c r="AF43" s="73">
        <f>+AE43/$W43</f>
        <v>0.6</v>
      </c>
      <c r="AG43" s="40">
        <v>0.04</v>
      </c>
      <c r="AH43" s="40">
        <v>0.04</v>
      </c>
      <c r="AI43" s="73">
        <f>+AH43/$W43</f>
        <v>0.79999999999999993</v>
      </c>
      <c r="AJ43" s="40">
        <v>0.05</v>
      </c>
      <c r="AK43" s="40">
        <v>0.05</v>
      </c>
      <c r="AL43" s="29">
        <v>0</v>
      </c>
      <c r="AM43" s="29"/>
      <c r="AN43" s="29"/>
      <c r="AO43" s="29">
        <f>+AN43/$W43</f>
        <v>0</v>
      </c>
      <c r="AP43" s="29"/>
      <c r="AQ43" s="29"/>
      <c r="AR43" s="29">
        <f>+AQ43/$W43</f>
        <v>0</v>
      </c>
      <c r="AS43" s="29"/>
      <c r="AT43" s="29"/>
      <c r="AU43" s="29">
        <f>+AT43/$W43</f>
        <v>0</v>
      </c>
      <c r="AV43" s="29"/>
      <c r="AW43" s="29"/>
      <c r="AX43" s="29">
        <f>+AW43/$W43</f>
        <v>0</v>
      </c>
      <c r="AY43" s="29"/>
      <c r="AZ43" s="29"/>
      <c r="BA43" s="29">
        <f>+AZ43/$W43</f>
        <v>0</v>
      </c>
      <c r="BB43" s="29"/>
      <c r="BC43" s="29"/>
      <c r="BD43" s="29">
        <f>+BC43/$W43</f>
        <v>0</v>
      </c>
      <c r="BE43" s="29"/>
      <c r="BF43" s="29"/>
      <c r="BG43" s="29">
        <f>+BF43/$W43</f>
        <v>0</v>
      </c>
    </row>
    <row r="44" spans="1:59" ht="63.75" x14ac:dyDescent="0.25">
      <c r="A44" s="1" t="s">
        <v>43</v>
      </c>
      <c r="B44" s="1" t="s">
        <v>44</v>
      </c>
      <c r="C44" s="1" t="s">
        <v>117</v>
      </c>
      <c r="D44" s="2" t="s">
        <v>118</v>
      </c>
      <c r="E44" s="1" t="s">
        <v>119</v>
      </c>
      <c r="F44" s="2" t="s">
        <v>120</v>
      </c>
      <c r="G44" s="3" t="s">
        <v>121</v>
      </c>
      <c r="H44" s="2" t="s">
        <v>122</v>
      </c>
      <c r="I44" s="1">
        <v>366</v>
      </c>
      <c r="J44" s="2" t="s">
        <v>126</v>
      </c>
      <c r="K44" s="1">
        <v>163</v>
      </c>
      <c r="L44" s="4" t="s">
        <v>127</v>
      </c>
      <c r="M44" s="1" t="s">
        <v>128</v>
      </c>
      <c r="N44" s="3">
        <v>992</v>
      </c>
      <c r="O44" s="3">
        <v>2</v>
      </c>
      <c r="P44" s="5" t="s">
        <v>130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10</v>
      </c>
      <c r="W44" s="6">
        <v>1</v>
      </c>
      <c r="X44" s="3">
        <v>0</v>
      </c>
      <c r="Y44" s="3">
        <v>0</v>
      </c>
      <c r="Z44" s="9">
        <v>0</v>
      </c>
      <c r="AA44" s="3">
        <v>0</v>
      </c>
      <c r="AB44" s="3">
        <v>0</v>
      </c>
      <c r="AC44" s="20">
        <v>0</v>
      </c>
      <c r="AD44" s="3">
        <v>0</v>
      </c>
      <c r="AE44" s="3">
        <v>0</v>
      </c>
      <c r="AF44" s="9">
        <v>0</v>
      </c>
      <c r="AG44" s="3">
        <v>0</v>
      </c>
      <c r="AH44" s="3">
        <v>0</v>
      </c>
      <c r="AI44" s="20">
        <v>0</v>
      </c>
      <c r="AJ44" s="3">
        <v>1</v>
      </c>
      <c r="AK44" s="3">
        <v>1</v>
      </c>
      <c r="AL44" s="9">
        <v>0</v>
      </c>
      <c r="AM44" s="10"/>
      <c r="AN44" s="6"/>
      <c r="AO44" s="46">
        <f>+AN44/$W44</f>
        <v>0</v>
      </c>
      <c r="AP44" s="10"/>
      <c r="AQ44" s="6"/>
      <c r="AR44" s="9">
        <f>+AQ44/$W44</f>
        <v>0</v>
      </c>
      <c r="AS44" s="10"/>
      <c r="AT44" s="6"/>
      <c r="AU44" s="9">
        <f>+AT44/$W44</f>
        <v>0</v>
      </c>
      <c r="AV44" s="10"/>
      <c r="AW44" s="6"/>
      <c r="AX44" s="9">
        <f>+AW44/$W44</f>
        <v>0</v>
      </c>
      <c r="AY44" s="10"/>
      <c r="AZ44" s="10"/>
      <c r="BA44" s="9">
        <f>+AZ44/$W44</f>
        <v>0</v>
      </c>
      <c r="BB44" s="10"/>
      <c r="BC44" s="10"/>
      <c r="BD44" s="9">
        <f>+BC44/$W44</f>
        <v>0</v>
      </c>
      <c r="BE44" s="10"/>
      <c r="BF44" s="10"/>
      <c r="BG44" s="9">
        <f>+BF44/$W44</f>
        <v>0</v>
      </c>
    </row>
    <row r="45" spans="1:59" ht="63.75" x14ac:dyDescent="0.25">
      <c r="A45" s="21" t="s">
        <v>43</v>
      </c>
      <c r="B45" s="21" t="s">
        <v>44</v>
      </c>
      <c r="C45" s="21" t="s">
        <v>117</v>
      </c>
      <c r="D45" s="22" t="s">
        <v>118</v>
      </c>
      <c r="E45" s="21" t="s">
        <v>119</v>
      </c>
      <c r="F45" s="22" t="s">
        <v>120</v>
      </c>
      <c r="G45" s="21" t="s">
        <v>121</v>
      </c>
      <c r="H45" s="22" t="s">
        <v>122</v>
      </c>
      <c r="I45" s="21">
        <v>366</v>
      </c>
      <c r="J45" s="22" t="s">
        <v>126</v>
      </c>
      <c r="K45" s="21">
        <v>163</v>
      </c>
      <c r="L45" s="24" t="s">
        <v>127</v>
      </c>
      <c r="M45" s="21" t="s">
        <v>128</v>
      </c>
      <c r="N45" s="25">
        <v>992</v>
      </c>
      <c r="O45" s="25">
        <v>3</v>
      </c>
      <c r="P45" s="38" t="s">
        <v>131</v>
      </c>
      <c r="Q45" s="25" t="s">
        <v>64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40">
        <v>0</v>
      </c>
      <c r="Y45" s="40">
        <v>0</v>
      </c>
      <c r="Z45" s="29">
        <v>0</v>
      </c>
      <c r="AA45" s="40">
        <v>0</v>
      </c>
      <c r="AB45" s="40">
        <v>0</v>
      </c>
      <c r="AC45" s="67">
        <v>0</v>
      </c>
      <c r="AD45" s="40">
        <v>0</v>
      </c>
      <c r="AE45" s="40">
        <v>0</v>
      </c>
      <c r="AF45" s="29">
        <v>0</v>
      </c>
      <c r="AG45" s="40">
        <v>0</v>
      </c>
      <c r="AH45" s="40">
        <v>0</v>
      </c>
      <c r="AI45" s="29">
        <v>0</v>
      </c>
      <c r="AJ45" s="40">
        <v>0</v>
      </c>
      <c r="AK45" s="40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</row>
    <row r="46" spans="1:59" ht="63.75" x14ac:dyDescent="0.25">
      <c r="A46" s="11" t="s">
        <v>43</v>
      </c>
      <c r="B46" s="11" t="s">
        <v>56</v>
      </c>
      <c r="C46" s="11" t="s">
        <v>117</v>
      </c>
      <c r="D46" s="11" t="s">
        <v>118</v>
      </c>
      <c r="E46" s="11" t="s">
        <v>119</v>
      </c>
      <c r="F46" s="11" t="s">
        <v>120</v>
      </c>
      <c r="G46" s="12" t="s">
        <v>121</v>
      </c>
      <c r="H46" s="11" t="s">
        <v>122</v>
      </c>
      <c r="I46" s="11">
        <v>366</v>
      </c>
      <c r="J46" s="11" t="s">
        <v>126</v>
      </c>
      <c r="K46" s="11">
        <v>163</v>
      </c>
      <c r="L46" s="13" t="s">
        <v>127</v>
      </c>
      <c r="M46" s="11"/>
      <c r="N46" s="12">
        <v>992</v>
      </c>
      <c r="O46" s="12"/>
      <c r="P46" s="12"/>
      <c r="Q46" s="12" t="s">
        <v>55</v>
      </c>
      <c r="R46" s="16">
        <f t="shared" ref="R46:W46" si="78">+R44</f>
        <v>30</v>
      </c>
      <c r="S46" s="16">
        <f t="shared" si="78"/>
        <v>0</v>
      </c>
      <c r="T46" s="16">
        <f t="shared" si="78"/>
        <v>11</v>
      </c>
      <c r="U46" s="16">
        <f t="shared" si="78"/>
        <v>8</v>
      </c>
      <c r="V46" s="16">
        <f t="shared" si="78"/>
        <v>10</v>
      </c>
      <c r="W46" s="16">
        <f t="shared" si="78"/>
        <v>1</v>
      </c>
      <c r="X46" s="14">
        <v>0</v>
      </c>
      <c r="Y46" s="14">
        <v>0</v>
      </c>
      <c r="Z46" s="45">
        <v>0</v>
      </c>
      <c r="AA46" s="14">
        <v>0</v>
      </c>
      <c r="AB46" s="14">
        <v>0</v>
      </c>
      <c r="AC46" s="45">
        <v>0</v>
      </c>
      <c r="AD46" s="14">
        <v>2</v>
      </c>
      <c r="AE46" s="14">
        <v>0</v>
      </c>
      <c r="AF46" s="45">
        <v>0</v>
      </c>
      <c r="AG46" s="14">
        <v>6</v>
      </c>
      <c r="AH46" s="14">
        <v>0</v>
      </c>
      <c r="AI46" s="45">
        <v>0</v>
      </c>
      <c r="AJ46" s="14">
        <v>10</v>
      </c>
      <c r="AK46" s="14">
        <v>0</v>
      </c>
      <c r="AL46" s="14"/>
      <c r="AM46" s="16">
        <f t="shared" ref="AM46:BG46" si="79">+AM44</f>
        <v>0</v>
      </c>
      <c r="AN46" s="16">
        <f t="shared" si="79"/>
        <v>0</v>
      </c>
      <c r="AO46" s="45">
        <f t="shared" si="79"/>
        <v>0</v>
      </c>
      <c r="AP46" s="16">
        <f t="shared" si="79"/>
        <v>0</v>
      </c>
      <c r="AQ46" s="16">
        <f t="shared" si="79"/>
        <v>0</v>
      </c>
      <c r="AR46" s="45">
        <f t="shared" si="79"/>
        <v>0</v>
      </c>
      <c r="AS46" s="16">
        <f t="shared" si="79"/>
        <v>0</v>
      </c>
      <c r="AT46" s="16">
        <f t="shared" si="79"/>
        <v>0</v>
      </c>
      <c r="AU46" s="45">
        <f t="shared" si="79"/>
        <v>0</v>
      </c>
      <c r="AV46" s="16">
        <f t="shared" si="79"/>
        <v>0</v>
      </c>
      <c r="AW46" s="16">
        <f t="shared" si="79"/>
        <v>0</v>
      </c>
      <c r="AX46" s="45">
        <f t="shared" si="79"/>
        <v>0</v>
      </c>
      <c r="AY46" s="16">
        <f t="shared" si="79"/>
        <v>0</v>
      </c>
      <c r="AZ46" s="16">
        <f t="shared" si="79"/>
        <v>0</v>
      </c>
      <c r="BA46" s="45">
        <f t="shared" si="79"/>
        <v>0</v>
      </c>
      <c r="BB46" s="16">
        <f t="shared" si="79"/>
        <v>0</v>
      </c>
      <c r="BC46" s="16">
        <f t="shared" si="79"/>
        <v>0</v>
      </c>
      <c r="BD46" s="45">
        <f t="shared" ref="BD46" si="80">+BD44</f>
        <v>0</v>
      </c>
      <c r="BE46" s="16">
        <f t="shared" si="79"/>
        <v>0</v>
      </c>
      <c r="BF46" s="16">
        <f t="shared" si="79"/>
        <v>0</v>
      </c>
      <c r="BG46" s="45">
        <f t="shared" si="79"/>
        <v>0</v>
      </c>
    </row>
    <row r="47" spans="1:59" ht="51" x14ac:dyDescent="0.25">
      <c r="A47" s="1" t="s">
        <v>43</v>
      </c>
      <c r="B47" s="1" t="s">
        <v>44</v>
      </c>
      <c r="C47" s="1" t="s">
        <v>132</v>
      </c>
      <c r="D47" s="2" t="s">
        <v>133</v>
      </c>
      <c r="E47" s="1" t="s">
        <v>134</v>
      </c>
      <c r="F47" s="2" t="s">
        <v>135</v>
      </c>
      <c r="G47" s="3" t="s">
        <v>136</v>
      </c>
      <c r="H47" s="2" t="s">
        <v>137</v>
      </c>
      <c r="I47" s="1">
        <v>373</v>
      </c>
      <c r="J47" s="2" t="s">
        <v>138</v>
      </c>
      <c r="K47" s="1">
        <v>267</v>
      </c>
      <c r="L47" s="4" t="s">
        <v>139</v>
      </c>
      <c r="M47" s="1">
        <v>0</v>
      </c>
      <c r="N47" s="3">
        <v>987</v>
      </c>
      <c r="O47" s="3">
        <v>2</v>
      </c>
      <c r="P47" s="5" t="s">
        <v>138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10">
        <v>0</v>
      </c>
      <c r="Y47" s="10">
        <v>0</v>
      </c>
      <c r="Z47" s="9">
        <f>+Y47/$W47</f>
        <v>0</v>
      </c>
      <c r="AA47" s="10">
        <v>0</v>
      </c>
      <c r="AB47" s="10">
        <v>0</v>
      </c>
      <c r="AC47" s="70">
        <f>+AB47/$W47</f>
        <v>0</v>
      </c>
      <c r="AD47" s="10">
        <v>0.01</v>
      </c>
      <c r="AE47" s="10">
        <v>0.01</v>
      </c>
      <c r="AF47" s="9">
        <f>+AE47/$W47</f>
        <v>0.19999999999999998</v>
      </c>
      <c r="AG47" s="10">
        <v>0.03</v>
      </c>
      <c r="AH47" s="75">
        <v>0.02</v>
      </c>
      <c r="AI47" s="20">
        <f>+AH47/$W47</f>
        <v>0.39999999999999997</v>
      </c>
      <c r="AJ47" s="10">
        <v>0.05</v>
      </c>
      <c r="AK47" s="10">
        <v>0.05</v>
      </c>
      <c r="AL47" s="9">
        <f>+AK47/$W47</f>
        <v>1</v>
      </c>
      <c r="AM47" s="3"/>
      <c r="AN47" s="7"/>
      <c r="AO47" s="46">
        <f>+AN47/$W47</f>
        <v>0</v>
      </c>
      <c r="AP47" s="3"/>
      <c r="AQ47" s="3"/>
      <c r="AR47" s="9">
        <f>+AQ47/$W47</f>
        <v>0</v>
      </c>
      <c r="AS47" s="3"/>
      <c r="AT47" s="3"/>
      <c r="AU47" s="9">
        <f>+AT47/$W47</f>
        <v>0</v>
      </c>
      <c r="AV47" s="3"/>
      <c r="AW47" s="3"/>
      <c r="AX47" s="9">
        <f>+AW47/$W47</f>
        <v>0</v>
      </c>
      <c r="AY47" s="3"/>
      <c r="AZ47" s="3"/>
      <c r="BA47" s="9">
        <f>+AZ47/$W47</f>
        <v>0</v>
      </c>
      <c r="BB47" s="3"/>
      <c r="BC47" s="3"/>
      <c r="BD47" s="9">
        <f>+BC47/$W47</f>
        <v>0</v>
      </c>
      <c r="BE47" s="3"/>
      <c r="BF47" s="3"/>
      <c r="BG47" s="9">
        <f>+BF47/$W47</f>
        <v>0</v>
      </c>
    </row>
    <row r="48" spans="1:59" ht="51" x14ac:dyDescent="0.25">
      <c r="A48" s="11" t="s">
        <v>43</v>
      </c>
      <c r="B48" s="11" t="s">
        <v>56</v>
      </c>
      <c r="C48" s="11" t="s">
        <v>132</v>
      </c>
      <c r="D48" s="11" t="s">
        <v>133</v>
      </c>
      <c r="E48" s="11" t="s">
        <v>134</v>
      </c>
      <c r="F48" s="11" t="s">
        <v>135</v>
      </c>
      <c r="G48" s="12" t="s">
        <v>136</v>
      </c>
      <c r="H48" s="11" t="s">
        <v>137</v>
      </c>
      <c r="I48" s="11">
        <v>373</v>
      </c>
      <c r="J48" s="11" t="s">
        <v>138</v>
      </c>
      <c r="K48" s="11">
        <v>267</v>
      </c>
      <c r="L48" s="13" t="s">
        <v>139</v>
      </c>
      <c r="M48" s="11"/>
      <c r="N48" s="12">
        <v>987</v>
      </c>
      <c r="O48" s="12"/>
      <c r="P48" s="12"/>
      <c r="Q48" s="12" t="s">
        <v>55</v>
      </c>
      <c r="R48" s="14">
        <f t="shared" ref="R48:W48" si="81">+R47</f>
        <v>1</v>
      </c>
      <c r="S48" s="14">
        <f t="shared" si="81"/>
        <v>0.1</v>
      </c>
      <c r="T48" s="14">
        <f t="shared" si="81"/>
        <v>0.3</v>
      </c>
      <c r="U48" s="50">
        <f t="shared" si="81"/>
        <v>0.3</v>
      </c>
      <c r="V48" s="14">
        <f t="shared" si="81"/>
        <v>0.25</v>
      </c>
      <c r="W48" s="14">
        <f t="shared" si="81"/>
        <v>0.05</v>
      </c>
      <c r="X48" s="14">
        <f>+X47</f>
        <v>0</v>
      </c>
      <c r="Y48" s="14">
        <f>+Y47</f>
        <v>0</v>
      </c>
      <c r="Z48" s="45">
        <f>+Z47</f>
        <v>0</v>
      </c>
      <c r="AA48" s="14">
        <f t="shared" ref="AA48:BF48" si="82">+AA47</f>
        <v>0</v>
      </c>
      <c r="AB48" s="14">
        <f t="shared" si="82"/>
        <v>0</v>
      </c>
      <c r="AC48" s="45">
        <f>+AC47</f>
        <v>0</v>
      </c>
      <c r="AD48" s="14">
        <f t="shared" si="82"/>
        <v>0.01</v>
      </c>
      <c r="AE48" s="14">
        <f t="shared" si="82"/>
        <v>0.01</v>
      </c>
      <c r="AF48" s="45">
        <f>+AF47</f>
        <v>0.19999999999999998</v>
      </c>
      <c r="AG48" s="14">
        <f t="shared" si="82"/>
        <v>0.03</v>
      </c>
      <c r="AH48" s="14">
        <f t="shared" si="82"/>
        <v>0.02</v>
      </c>
      <c r="AI48" s="45">
        <f>+AI47</f>
        <v>0.39999999999999997</v>
      </c>
      <c r="AJ48" s="14">
        <f t="shared" si="82"/>
        <v>0.05</v>
      </c>
      <c r="AK48" s="14">
        <f t="shared" si="82"/>
        <v>0.05</v>
      </c>
      <c r="AL48" s="45">
        <f>+AL47</f>
        <v>1</v>
      </c>
      <c r="AM48" s="14">
        <f t="shared" si="82"/>
        <v>0</v>
      </c>
      <c r="AN48" s="14">
        <f t="shared" si="82"/>
        <v>0</v>
      </c>
      <c r="AO48" s="45">
        <f>+AO47</f>
        <v>0</v>
      </c>
      <c r="AP48" s="14">
        <f t="shared" si="82"/>
        <v>0</v>
      </c>
      <c r="AQ48" s="14">
        <f t="shared" si="82"/>
        <v>0</v>
      </c>
      <c r="AR48" s="45">
        <f>+AR47</f>
        <v>0</v>
      </c>
      <c r="AS48" s="14">
        <f t="shared" si="82"/>
        <v>0</v>
      </c>
      <c r="AT48" s="14">
        <f t="shared" si="82"/>
        <v>0</v>
      </c>
      <c r="AU48" s="45">
        <f>+AU47</f>
        <v>0</v>
      </c>
      <c r="AV48" s="14">
        <f t="shared" si="82"/>
        <v>0</v>
      </c>
      <c r="AW48" s="14">
        <f t="shared" si="82"/>
        <v>0</v>
      </c>
      <c r="AX48" s="45">
        <f>+AX47</f>
        <v>0</v>
      </c>
      <c r="AY48" s="14">
        <f t="shared" si="82"/>
        <v>0</v>
      </c>
      <c r="AZ48" s="14">
        <f t="shared" si="82"/>
        <v>0</v>
      </c>
      <c r="BA48" s="45">
        <f>+BA47</f>
        <v>0</v>
      </c>
      <c r="BB48" s="14">
        <f t="shared" si="82"/>
        <v>0</v>
      </c>
      <c r="BC48" s="14">
        <f t="shared" si="82"/>
        <v>0</v>
      </c>
      <c r="BD48" s="45">
        <f>+BD47</f>
        <v>0</v>
      </c>
      <c r="BE48" s="14">
        <f t="shared" si="82"/>
        <v>0</v>
      </c>
      <c r="BF48" s="14">
        <f t="shared" si="82"/>
        <v>0</v>
      </c>
      <c r="BG48" s="45">
        <f>+BG47</f>
        <v>0</v>
      </c>
    </row>
    <row r="49" spans="1:59" ht="63.75" x14ac:dyDescent="0.25">
      <c r="A49" s="1" t="s">
        <v>43</v>
      </c>
      <c r="B49" s="1" t="s">
        <v>44</v>
      </c>
      <c r="C49" s="1" t="s">
        <v>132</v>
      </c>
      <c r="D49" s="2" t="s">
        <v>133</v>
      </c>
      <c r="E49" s="1" t="s">
        <v>134</v>
      </c>
      <c r="F49" s="2" t="s">
        <v>135</v>
      </c>
      <c r="G49" s="3" t="s">
        <v>136</v>
      </c>
      <c r="H49" s="2" t="s">
        <v>137</v>
      </c>
      <c r="I49" s="1">
        <v>374</v>
      </c>
      <c r="J49" s="2" t="s">
        <v>140</v>
      </c>
      <c r="K49" s="1">
        <v>268</v>
      </c>
      <c r="L49" s="4" t="s">
        <v>141</v>
      </c>
      <c r="M49" s="1" t="s">
        <v>53</v>
      </c>
      <c r="N49" s="3">
        <v>987</v>
      </c>
      <c r="O49" s="3">
        <v>1</v>
      </c>
      <c r="P49" s="5" t="s">
        <v>140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10">
        <v>0</v>
      </c>
      <c r="Y49" s="10">
        <v>0</v>
      </c>
      <c r="Z49" s="9">
        <f>+Y49/$W49</f>
        <v>0</v>
      </c>
      <c r="AA49" s="10">
        <v>0</v>
      </c>
      <c r="AB49" s="10">
        <v>0</v>
      </c>
      <c r="AC49" s="9">
        <f>+AB49/$W49</f>
        <v>0</v>
      </c>
      <c r="AD49" s="10">
        <v>0.01</v>
      </c>
      <c r="AE49" s="10">
        <v>0.01</v>
      </c>
      <c r="AF49" s="9">
        <f>+AE49/$W49</f>
        <v>0.19999999999999998</v>
      </c>
      <c r="AG49" s="10">
        <v>0.03</v>
      </c>
      <c r="AH49" s="75">
        <v>0.02</v>
      </c>
      <c r="AI49" s="20">
        <f>+AH49/$W49</f>
        <v>0.39999999999999997</v>
      </c>
      <c r="AJ49" s="10">
        <v>0.05</v>
      </c>
      <c r="AK49" s="10">
        <v>0.05</v>
      </c>
      <c r="AL49" s="9">
        <f>+AK49/$W49</f>
        <v>1</v>
      </c>
      <c r="AM49" s="7"/>
      <c r="AN49" s="7"/>
      <c r="AO49" s="46">
        <f>+AN49/$W49</f>
        <v>0</v>
      </c>
      <c r="AP49" s="7"/>
      <c r="AQ49" s="7"/>
      <c r="AR49" s="9">
        <f>+AQ49/$W49</f>
        <v>0</v>
      </c>
      <c r="AS49" s="7"/>
      <c r="AT49" s="3"/>
      <c r="AU49" s="9">
        <f>+AT49/$W49</f>
        <v>0</v>
      </c>
      <c r="AV49" s="7"/>
      <c r="AW49" s="3"/>
      <c r="AX49" s="9">
        <f>+AW49/$W49</f>
        <v>0</v>
      </c>
      <c r="AY49" s="7"/>
      <c r="AZ49" s="7"/>
      <c r="BA49" s="9">
        <f>+AZ49/$W49</f>
        <v>0</v>
      </c>
      <c r="BB49" s="7"/>
      <c r="BC49" s="7"/>
      <c r="BD49" s="9">
        <f>+BC49/$W49</f>
        <v>0</v>
      </c>
      <c r="BE49" s="7"/>
      <c r="BF49" s="7"/>
      <c r="BG49" s="9">
        <f>+BF49/$W49</f>
        <v>0</v>
      </c>
    </row>
    <row r="50" spans="1:59" ht="51" x14ac:dyDescent="0.25">
      <c r="A50" s="11" t="s">
        <v>43</v>
      </c>
      <c r="B50" s="11" t="s">
        <v>56</v>
      </c>
      <c r="C50" s="11" t="s">
        <v>132</v>
      </c>
      <c r="D50" s="11" t="s">
        <v>133</v>
      </c>
      <c r="E50" s="11" t="s">
        <v>134</v>
      </c>
      <c r="F50" s="11" t="s">
        <v>135</v>
      </c>
      <c r="G50" s="12" t="s">
        <v>136</v>
      </c>
      <c r="H50" s="11" t="s">
        <v>137</v>
      </c>
      <c r="I50" s="11">
        <v>374</v>
      </c>
      <c r="J50" s="11" t="s">
        <v>140</v>
      </c>
      <c r="K50" s="11">
        <v>268</v>
      </c>
      <c r="L50" s="13" t="s">
        <v>141</v>
      </c>
      <c r="M50" s="11"/>
      <c r="N50" s="12">
        <v>987</v>
      </c>
      <c r="O50" s="12"/>
      <c r="P50" s="12"/>
      <c r="Q50" s="12" t="s">
        <v>55</v>
      </c>
      <c r="R50" s="14">
        <f t="shared" ref="R50:W50" si="83">+R49</f>
        <v>1</v>
      </c>
      <c r="S50" s="14">
        <f t="shared" si="83"/>
        <v>0.2</v>
      </c>
      <c r="T50" s="14">
        <f t="shared" si="83"/>
        <v>0.3</v>
      </c>
      <c r="U50" s="50">
        <f t="shared" si="83"/>
        <v>0.25</v>
      </c>
      <c r="V50" s="14">
        <f t="shared" si="83"/>
        <v>0.2</v>
      </c>
      <c r="W50" s="14">
        <f t="shared" si="83"/>
        <v>0.05</v>
      </c>
      <c r="X50" s="14">
        <f>+X49</f>
        <v>0</v>
      </c>
      <c r="Y50" s="14">
        <f>+Y49</f>
        <v>0</v>
      </c>
      <c r="Z50" s="45">
        <f>+Z49</f>
        <v>0</v>
      </c>
      <c r="AA50" s="14">
        <f t="shared" ref="AA50:BF50" si="84">+AA49</f>
        <v>0</v>
      </c>
      <c r="AB50" s="14">
        <f t="shared" si="84"/>
        <v>0</v>
      </c>
      <c r="AC50" s="45">
        <f>+AC49</f>
        <v>0</v>
      </c>
      <c r="AD50" s="14">
        <f t="shared" si="84"/>
        <v>0.01</v>
      </c>
      <c r="AE50" s="14">
        <f t="shared" si="84"/>
        <v>0.01</v>
      </c>
      <c r="AF50" s="45">
        <f>+AF49</f>
        <v>0.19999999999999998</v>
      </c>
      <c r="AG50" s="14">
        <f t="shared" si="84"/>
        <v>0.03</v>
      </c>
      <c r="AH50" s="14">
        <f t="shared" si="84"/>
        <v>0.02</v>
      </c>
      <c r="AI50" s="45">
        <f>+AI49</f>
        <v>0.39999999999999997</v>
      </c>
      <c r="AJ50" s="14">
        <f t="shared" si="84"/>
        <v>0.05</v>
      </c>
      <c r="AK50" s="14">
        <f t="shared" si="84"/>
        <v>0.05</v>
      </c>
      <c r="AL50" s="45">
        <f>+AL49</f>
        <v>1</v>
      </c>
      <c r="AM50" s="14">
        <f t="shared" si="84"/>
        <v>0</v>
      </c>
      <c r="AN50" s="14">
        <f t="shared" si="84"/>
        <v>0</v>
      </c>
      <c r="AO50" s="45">
        <f>+AO49</f>
        <v>0</v>
      </c>
      <c r="AP50" s="14">
        <f t="shared" si="84"/>
        <v>0</v>
      </c>
      <c r="AQ50" s="14">
        <f t="shared" si="84"/>
        <v>0</v>
      </c>
      <c r="AR50" s="45">
        <f>+AR49</f>
        <v>0</v>
      </c>
      <c r="AS50" s="14">
        <f t="shared" si="84"/>
        <v>0</v>
      </c>
      <c r="AT50" s="14">
        <f t="shared" si="84"/>
        <v>0</v>
      </c>
      <c r="AU50" s="45">
        <f>+AU49</f>
        <v>0</v>
      </c>
      <c r="AV50" s="14">
        <f t="shared" si="84"/>
        <v>0</v>
      </c>
      <c r="AW50" s="14">
        <f t="shared" si="84"/>
        <v>0</v>
      </c>
      <c r="AX50" s="45">
        <f>+AX49</f>
        <v>0</v>
      </c>
      <c r="AY50" s="14">
        <f t="shared" si="84"/>
        <v>0</v>
      </c>
      <c r="AZ50" s="14">
        <f t="shared" si="84"/>
        <v>0</v>
      </c>
      <c r="BA50" s="45">
        <f>+BA49</f>
        <v>0</v>
      </c>
      <c r="BB50" s="14">
        <f t="shared" si="84"/>
        <v>0</v>
      </c>
      <c r="BC50" s="14">
        <f t="shared" si="84"/>
        <v>0</v>
      </c>
      <c r="BD50" s="45">
        <f>+BD49</f>
        <v>0</v>
      </c>
      <c r="BE50" s="14">
        <f t="shared" si="84"/>
        <v>0</v>
      </c>
      <c r="BF50" s="14">
        <f t="shared" si="84"/>
        <v>0</v>
      </c>
      <c r="BG50" s="45">
        <f>+BG49</f>
        <v>0</v>
      </c>
    </row>
    <row r="51" spans="1:59" ht="76.5" x14ac:dyDescent="0.25">
      <c r="A51" s="1" t="s">
        <v>43</v>
      </c>
      <c r="B51" s="1" t="s">
        <v>44</v>
      </c>
      <c r="C51" s="1" t="s">
        <v>132</v>
      </c>
      <c r="D51" s="2" t="s">
        <v>133</v>
      </c>
      <c r="E51" s="1" t="s">
        <v>134</v>
      </c>
      <c r="F51" s="2" t="s">
        <v>135</v>
      </c>
      <c r="G51" s="3" t="s">
        <v>136</v>
      </c>
      <c r="H51" s="2" t="s">
        <v>137</v>
      </c>
      <c r="I51" s="1">
        <v>375</v>
      </c>
      <c r="J51" s="2" t="s">
        <v>142</v>
      </c>
      <c r="K51" s="1">
        <v>269</v>
      </c>
      <c r="L51" s="4" t="s">
        <v>143</v>
      </c>
      <c r="M51" s="1" t="s">
        <v>144</v>
      </c>
      <c r="N51" s="3">
        <v>987</v>
      </c>
      <c r="O51" s="3">
        <v>3</v>
      </c>
      <c r="P51" s="5" t="s">
        <v>145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+Y51/$W51</f>
        <v>0</v>
      </c>
      <c r="AA51" s="3">
        <v>0</v>
      </c>
      <c r="AB51" s="3">
        <v>0</v>
      </c>
      <c r="AC51" s="9">
        <f>+AB51/$W51</f>
        <v>0</v>
      </c>
      <c r="AD51" s="3">
        <v>0</v>
      </c>
      <c r="AE51" s="3">
        <v>0</v>
      </c>
      <c r="AF51" s="9">
        <f>+AE51/$W51</f>
        <v>0</v>
      </c>
      <c r="AG51" s="3">
        <v>0</v>
      </c>
      <c r="AH51" s="3">
        <v>0</v>
      </c>
      <c r="AI51" s="9">
        <f>+AH51/$W51</f>
        <v>0</v>
      </c>
      <c r="AJ51" s="3">
        <v>1</v>
      </c>
      <c r="AK51" s="3">
        <v>1</v>
      </c>
      <c r="AL51" s="9">
        <f>+AK51/$W51</f>
        <v>1</v>
      </c>
      <c r="AM51" s="3"/>
      <c r="AN51" s="3"/>
      <c r="AO51" s="46">
        <f>+AN51/$W51</f>
        <v>0</v>
      </c>
      <c r="AP51" s="3"/>
      <c r="AQ51" s="3"/>
      <c r="AR51" s="9">
        <f>+AQ51/$W51</f>
        <v>0</v>
      </c>
      <c r="AS51" s="3"/>
      <c r="AT51" s="3"/>
      <c r="AU51" s="9">
        <f>+AT51/$W51</f>
        <v>0</v>
      </c>
      <c r="AV51" s="3"/>
      <c r="AW51" s="3"/>
      <c r="AX51" s="9">
        <f>+AW51/$W51</f>
        <v>0</v>
      </c>
      <c r="AY51" s="3"/>
      <c r="AZ51" s="3"/>
      <c r="BA51" s="9">
        <f>+AZ51/$W51</f>
        <v>0</v>
      </c>
      <c r="BB51" s="3"/>
      <c r="BC51" s="3"/>
      <c r="BD51" s="9">
        <f>+BC51/$W51</f>
        <v>0</v>
      </c>
      <c r="BE51" s="3"/>
      <c r="BF51" s="3"/>
      <c r="BG51" s="9">
        <f>+BF51/$W51</f>
        <v>0</v>
      </c>
    </row>
    <row r="52" spans="1:59" ht="76.5" x14ac:dyDescent="0.25">
      <c r="A52" s="11" t="s">
        <v>43</v>
      </c>
      <c r="B52" s="11" t="s">
        <v>56</v>
      </c>
      <c r="C52" s="11" t="s">
        <v>132</v>
      </c>
      <c r="D52" s="11" t="s">
        <v>133</v>
      </c>
      <c r="E52" s="11" t="s">
        <v>134</v>
      </c>
      <c r="F52" s="11" t="s">
        <v>135</v>
      </c>
      <c r="G52" s="12" t="s">
        <v>136</v>
      </c>
      <c r="H52" s="11" t="s">
        <v>137</v>
      </c>
      <c r="I52" s="11">
        <v>375</v>
      </c>
      <c r="J52" s="11" t="s">
        <v>142</v>
      </c>
      <c r="K52" s="11">
        <v>269</v>
      </c>
      <c r="L52" s="13" t="s">
        <v>143</v>
      </c>
      <c r="M52" s="11"/>
      <c r="N52" s="12">
        <v>987</v>
      </c>
      <c r="O52" s="12"/>
      <c r="P52" s="12"/>
      <c r="Q52" s="12" t="s">
        <v>55</v>
      </c>
      <c r="R52" s="16">
        <f t="shared" ref="R52:BF52" si="85">+R51</f>
        <v>16</v>
      </c>
      <c r="S52" s="16">
        <f t="shared" si="85"/>
        <v>2</v>
      </c>
      <c r="T52" s="16">
        <f t="shared" si="85"/>
        <v>5</v>
      </c>
      <c r="U52" s="52">
        <f t="shared" si="85"/>
        <v>6</v>
      </c>
      <c r="V52" s="16">
        <f t="shared" si="85"/>
        <v>2</v>
      </c>
      <c r="W52" s="16">
        <f t="shared" si="85"/>
        <v>1</v>
      </c>
      <c r="X52" s="16">
        <f t="shared" si="85"/>
        <v>0</v>
      </c>
      <c r="Y52" s="16">
        <f t="shared" si="85"/>
        <v>0</v>
      </c>
      <c r="Z52" s="45">
        <f t="shared" si="85"/>
        <v>0</v>
      </c>
      <c r="AA52" s="16">
        <f t="shared" si="85"/>
        <v>0</v>
      </c>
      <c r="AB52" s="16">
        <f t="shared" si="85"/>
        <v>0</v>
      </c>
      <c r="AC52" s="45">
        <f t="shared" ref="AC52" si="86">+AC51</f>
        <v>0</v>
      </c>
      <c r="AD52" s="16">
        <f t="shared" si="85"/>
        <v>0</v>
      </c>
      <c r="AE52" s="16">
        <f t="shared" si="85"/>
        <v>0</v>
      </c>
      <c r="AF52" s="45">
        <f t="shared" ref="AF52" si="87">+AF51</f>
        <v>0</v>
      </c>
      <c r="AG52" s="16">
        <f t="shared" si="85"/>
        <v>0</v>
      </c>
      <c r="AH52" s="16">
        <f t="shared" si="85"/>
        <v>0</v>
      </c>
      <c r="AI52" s="45">
        <f t="shared" ref="AI52" si="88">+AI51</f>
        <v>0</v>
      </c>
      <c r="AJ52" s="16">
        <f t="shared" si="85"/>
        <v>1</v>
      </c>
      <c r="AK52" s="16">
        <f t="shared" si="85"/>
        <v>1</v>
      </c>
      <c r="AL52" s="45">
        <f t="shared" ref="AL52" si="89">+AL51</f>
        <v>1</v>
      </c>
      <c r="AM52" s="16">
        <f t="shared" si="85"/>
        <v>0</v>
      </c>
      <c r="AN52" s="16">
        <f t="shared" si="85"/>
        <v>0</v>
      </c>
      <c r="AO52" s="45">
        <f t="shared" ref="AO52" si="90">+AO51</f>
        <v>0</v>
      </c>
      <c r="AP52" s="16">
        <f t="shared" si="85"/>
        <v>0</v>
      </c>
      <c r="AQ52" s="16">
        <f t="shared" si="85"/>
        <v>0</v>
      </c>
      <c r="AR52" s="45">
        <f t="shared" ref="AR52" si="91">+AR51</f>
        <v>0</v>
      </c>
      <c r="AS52" s="16">
        <f t="shared" si="85"/>
        <v>0</v>
      </c>
      <c r="AT52" s="16">
        <f t="shared" si="85"/>
        <v>0</v>
      </c>
      <c r="AU52" s="45">
        <f t="shared" ref="AU52" si="92">+AU51</f>
        <v>0</v>
      </c>
      <c r="AV52" s="16">
        <f t="shared" si="85"/>
        <v>0</v>
      </c>
      <c r="AW52" s="16">
        <f t="shared" si="85"/>
        <v>0</v>
      </c>
      <c r="AX52" s="45">
        <f t="shared" ref="AX52" si="93">+AX51</f>
        <v>0</v>
      </c>
      <c r="AY52" s="16">
        <f t="shared" si="85"/>
        <v>0</v>
      </c>
      <c r="AZ52" s="16">
        <f t="shared" si="85"/>
        <v>0</v>
      </c>
      <c r="BA52" s="45">
        <f t="shared" ref="BA52" si="94">+BA51</f>
        <v>0</v>
      </c>
      <c r="BB52" s="16">
        <f t="shared" si="85"/>
        <v>0</v>
      </c>
      <c r="BC52" s="16">
        <f t="shared" si="85"/>
        <v>0</v>
      </c>
      <c r="BD52" s="45">
        <f t="shared" ref="BD52" si="95">+BD51</f>
        <v>0</v>
      </c>
      <c r="BE52" s="16">
        <f t="shared" si="85"/>
        <v>0</v>
      </c>
      <c r="BF52" s="16">
        <f t="shared" si="85"/>
        <v>0</v>
      </c>
      <c r="BG52" s="45">
        <f t="shared" ref="BG52" si="96">+BG51</f>
        <v>0</v>
      </c>
    </row>
    <row r="53" spans="1:59" ht="140.25" x14ac:dyDescent="0.25">
      <c r="A53" s="1" t="s">
        <v>43</v>
      </c>
      <c r="B53" s="1" t="s">
        <v>44</v>
      </c>
      <c r="C53" s="1" t="s">
        <v>132</v>
      </c>
      <c r="D53" s="2" t="s">
        <v>133</v>
      </c>
      <c r="E53" s="1" t="s">
        <v>134</v>
      </c>
      <c r="F53" s="2" t="s">
        <v>135</v>
      </c>
      <c r="G53" s="3" t="s">
        <v>136</v>
      </c>
      <c r="H53" s="2" t="s">
        <v>137</v>
      </c>
      <c r="I53" s="1">
        <v>376</v>
      </c>
      <c r="J53" s="2" t="s">
        <v>146</v>
      </c>
      <c r="K53" s="1">
        <v>270</v>
      </c>
      <c r="L53" s="4" t="s">
        <v>147</v>
      </c>
      <c r="M53" s="1" t="s">
        <v>148</v>
      </c>
      <c r="N53" s="3">
        <v>987</v>
      </c>
      <c r="O53" s="3">
        <v>4</v>
      </c>
      <c r="P53" s="5" t="s">
        <v>149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+Y53/$W53</f>
        <v>0</v>
      </c>
      <c r="AA53" s="3">
        <v>0</v>
      </c>
      <c r="AB53" s="3">
        <v>0</v>
      </c>
      <c r="AC53" s="9">
        <f>+AB53/$W53</f>
        <v>0</v>
      </c>
      <c r="AD53" s="3">
        <v>0</v>
      </c>
      <c r="AE53" s="3">
        <v>0</v>
      </c>
      <c r="AF53" s="9">
        <f>+AE53/$W53</f>
        <v>0</v>
      </c>
      <c r="AG53" s="3">
        <v>0</v>
      </c>
      <c r="AH53" s="3">
        <v>0</v>
      </c>
      <c r="AI53" s="9">
        <f>+AH53/$W53</f>
        <v>0</v>
      </c>
      <c r="AJ53" s="3">
        <v>2</v>
      </c>
      <c r="AK53" s="3">
        <v>2</v>
      </c>
      <c r="AL53" s="9">
        <f>+AK53/$W53</f>
        <v>1</v>
      </c>
      <c r="AM53" s="3"/>
      <c r="AN53" s="3"/>
      <c r="AO53" s="46">
        <f>+AN53/$W53</f>
        <v>0</v>
      </c>
      <c r="AP53" s="3"/>
      <c r="AQ53" s="3"/>
      <c r="AR53" s="9">
        <f>+AQ53/$W53</f>
        <v>0</v>
      </c>
      <c r="AS53" s="3"/>
      <c r="AT53" s="3"/>
      <c r="AU53" s="9">
        <f>+AT53/$W53</f>
        <v>0</v>
      </c>
      <c r="AV53" s="3"/>
      <c r="AW53" s="3"/>
      <c r="AX53" s="9">
        <f>+AW53/$W53</f>
        <v>0</v>
      </c>
      <c r="AY53" s="3"/>
      <c r="AZ53" s="3"/>
      <c r="BA53" s="9">
        <f>+AZ53/$W53</f>
        <v>0</v>
      </c>
      <c r="BB53" s="3"/>
      <c r="BC53" s="3"/>
      <c r="BD53" s="9">
        <f>+BC53/$W53</f>
        <v>0</v>
      </c>
      <c r="BE53" s="3"/>
      <c r="BF53" s="3"/>
      <c r="BG53" s="9">
        <f>+BF53/$W53</f>
        <v>0</v>
      </c>
    </row>
    <row r="54" spans="1:59" ht="82.5" customHeight="1" x14ac:dyDescent="0.25">
      <c r="A54" s="11" t="s">
        <v>43</v>
      </c>
      <c r="B54" s="11" t="s">
        <v>56</v>
      </c>
      <c r="C54" s="11" t="s">
        <v>132</v>
      </c>
      <c r="D54" s="11" t="s">
        <v>133</v>
      </c>
      <c r="E54" s="11" t="s">
        <v>134</v>
      </c>
      <c r="F54" s="11" t="s">
        <v>135</v>
      </c>
      <c r="G54" s="12" t="s">
        <v>136</v>
      </c>
      <c r="H54" s="11" t="s">
        <v>137</v>
      </c>
      <c r="I54" s="11">
        <v>376</v>
      </c>
      <c r="J54" s="11" t="s">
        <v>146</v>
      </c>
      <c r="K54" s="11">
        <v>270</v>
      </c>
      <c r="L54" s="13" t="s">
        <v>147</v>
      </c>
      <c r="M54" s="11"/>
      <c r="N54" s="12">
        <v>987</v>
      </c>
      <c r="O54" s="12"/>
      <c r="P54" s="12"/>
      <c r="Q54" s="12" t="s">
        <v>55</v>
      </c>
      <c r="R54" s="16">
        <f t="shared" ref="R54:BF54" si="97">+R53</f>
        <v>60</v>
      </c>
      <c r="S54" s="16">
        <f t="shared" si="97"/>
        <v>6</v>
      </c>
      <c r="T54" s="16">
        <f t="shared" si="97"/>
        <v>16</v>
      </c>
      <c r="U54" s="52">
        <f t="shared" si="97"/>
        <v>20</v>
      </c>
      <c r="V54" s="16">
        <f t="shared" si="97"/>
        <v>16</v>
      </c>
      <c r="W54" s="16">
        <f t="shared" si="97"/>
        <v>2</v>
      </c>
      <c r="X54" s="16">
        <f t="shared" si="97"/>
        <v>0</v>
      </c>
      <c r="Y54" s="16">
        <f t="shared" si="97"/>
        <v>0</v>
      </c>
      <c r="Z54" s="45">
        <f t="shared" si="97"/>
        <v>0</v>
      </c>
      <c r="AA54" s="16">
        <f t="shared" si="97"/>
        <v>0</v>
      </c>
      <c r="AB54" s="16">
        <f t="shared" si="97"/>
        <v>0</v>
      </c>
      <c r="AC54" s="45">
        <f t="shared" ref="AC54" si="98">+AC53</f>
        <v>0</v>
      </c>
      <c r="AD54" s="16">
        <f t="shared" si="97"/>
        <v>0</v>
      </c>
      <c r="AE54" s="16">
        <f t="shared" si="97"/>
        <v>0</v>
      </c>
      <c r="AF54" s="45">
        <f t="shared" ref="AF54" si="99">+AF53</f>
        <v>0</v>
      </c>
      <c r="AG54" s="16">
        <f t="shared" si="97"/>
        <v>0</v>
      </c>
      <c r="AH54" s="16">
        <f t="shared" si="97"/>
        <v>0</v>
      </c>
      <c r="AI54" s="45">
        <f t="shared" ref="AI54" si="100">+AI53</f>
        <v>0</v>
      </c>
      <c r="AJ54" s="16">
        <f t="shared" si="97"/>
        <v>2</v>
      </c>
      <c r="AK54" s="16">
        <f t="shared" si="97"/>
        <v>2</v>
      </c>
      <c r="AL54" s="45">
        <f t="shared" ref="AL54" si="101">+AL53</f>
        <v>1</v>
      </c>
      <c r="AM54" s="16">
        <f t="shared" si="97"/>
        <v>0</v>
      </c>
      <c r="AN54" s="16">
        <f t="shared" si="97"/>
        <v>0</v>
      </c>
      <c r="AO54" s="45">
        <f t="shared" ref="AO54" si="102">+AO53</f>
        <v>0</v>
      </c>
      <c r="AP54" s="16">
        <f t="shared" si="97"/>
        <v>0</v>
      </c>
      <c r="AQ54" s="16">
        <f t="shared" si="97"/>
        <v>0</v>
      </c>
      <c r="AR54" s="45">
        <f t="shared" ref="AR54" si="103">+AR53</f>
        <v>0</v>
      </c>
      <c r="AS54" s="16">
        <f t="shared" si="97"/>
        <v>0</v>
      </c>
      <c r="AT54" s="16">
        <f t="shared" si="97"/>
        <v>0</v>
      </c>
      <c r="AU54" s="45">
        <f t="shared" ref="AU54" si="104">+AU53</f>
        <v>0</v>
      </c>
      <c r="AV54" s="16">
        <f t="shared" si="97"/>
        <v>0</v>
      </c>
      <c r="AW54" s="16">
        <f t="shared" si="97"/>
        <v>0</v>
      </c>
      <c r="AX54" s="45">
        <f t="shared" ref="AX54" si="105">+AX53</f>
        <v>0</v>
      </c>
      <c r="AY54" s="16">
        <f t="shared" si="97"/>
        <v>0</v>
      </c>
      <c r="AZ54" s="16">
        <f t="shared" si="97"/>
        <v>0</v>
      </c>
      <c r="BA54" s="45">
        <f t="shared" ref="BA54" si="106">+BA53</f>
        <v>0</v>
      </c>
      <c r="BB54" s="16">
        <f t="shared" si="97"/>
        <v>0</v>
      </c>
      <c r="BC54" s="16">
        <f t="shared" si="97"/>
        <v>0</v>
      </c>
      <c r="BD54" s="45">
        <f t="shared" ref="BD54" si="107">+BD53</f>
        <v>0</v>
      </c>
      <c r="BE54" s="16">
        <f t="shared" si="97"/>
        <v>0</v>
      </c>
      <c r="BF54" s="16">
        <f t="shared" si="97"/>
        <v>0</v>
      </c>
      <c r="BG54" s="45">
        <f t="shared" ref="BG54" si="108">+BG53</f>
        <v>0</v>
      </c>
    </row>
    <row r="55" spans="1:59" ht="102" x14ac:dyDescent="0.25">
      <c r="A55" s="1" t="s">
        <v>43</v>
      </c>
      <c r="B55" s="1" t="s">
        <v>44</v>
      </c>
      <c r="C55" s="1" t="s">
        <v>132</v>
      </c>
      <c r="D55" s="2" t="s">
        <v>133</v>
      </c>
      <c r="E55" s="1" t="s">
        <v>134</v>
      </c>
      <c r="F55" s="2" t="s">
        <v>135</v>
      </c>
      <c r="G55" s="3" t="s">
        <v>150</v>
      </c>
      <c r="H55" s="2" t="s">
        <v>151</v>
      </c>
      <c r="I55" s="1">
        <v>369</v>
      </c>
      <c r="J55" s="2" t="s">
        <v>152</v>
      </c>
      <c r="K55" s="1">
        <v>271</v>
      </c>
      <c r="L55" s="4" t="s">
        <v>153</v>
      </c>
      <c r="M55" s="1" t="s">
        <v>53</v>
      </c>
      <c r="N55" s="3">
        <v>1137</v>
      </c>
      <c r="O55" s="3">
        <v>2</v>
      </c>
      <c r="P55" s="5" t="s">
        <v>154</v>
      </c>
      <c r="Q55" s="3" t="s">
        <v>75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+Y55/$W55</f>
        <v>0</v>
      </c>
      <c r="AA55" s="3">
        <v>0</v>
      </c>
      <c r="AB55" s="3">
        <v>0</v>
      </c>
      <c r="AC55" s="9">
        <f>+AB55/$W55</f>
        <v>0</v>
      </c>
      <c r="AD55" s="3">
        <v>2</v>
      </c>
      <c r="AE55" s="3">
        <v>0</v>
      </c>
      <c r="AF55" s="9">
        <f>+AE55/$W55</f>
        <v>0</v>
      </c>
      <c r="AG55" s="3">
        <v>6</v>
      </c>
      <c r="AH55" s="74">
        <v>0</v>
      </c>
      <c r="AI55" s="9">
        <f>+AH55/$W55</f>
        <v>0</v>
      </c>
      <c r="AJ55" s="3">
        <v>10</v>
      </c>
      <c r="AK55" s="74">
        <v>0</v>
      </c>
      <c r="AL55" s="9">
        <f>+AK55/$W55</f>
        <v>0</v>
      </c>
      <c r="AM55" s="3"/>
      <c r="AN55" s="3"/>
      <c r="AO55" s="9">
        <f>+AN55/$W55</f>
        <v>0</v>
      </c>
      <c r="AP55" s="3"/>
      <c r="AQ55" s="3"/>
      <c r="AR55" s="9">
        <f>+AQ55/$W55</f>
        <v>0</v>
      </c>
      <c r="AS55" s="3"/>
      <c r="AT55" s="3"/>
      <c r="AU55" s="9">
        <f>+AT55/$W55</f>
        <v>0</v>
      </c>
      <c r="AV55" s="3"/>
      <c r="AW55" s="3"/>
      <c r="AX55" s="9">
        <f>+AW55/$W55</f>
        <v>0</v>
      </c>
      <c r="AY55" s="3"/>
      <c r="AZ55" s="3"/>
      <c r="BA55" s="9">
        <f>+AZ55/$W55</f>
        <v>0</v>
      </c>
      <c r="BB55" s="3"/>
      <c r="BC55" s="3"/>
      <c r="BD55" s="9">
        <f>+BC55/$W55</f>
        <v>0</v>
      </c>
      <c r="BE55" s="3"/>
      <c r="BF55" s="3"/>
      <c r="BG55" s="9">
        <f>+BF55/$W55</f>
        <v>0</v>
      </c>
    </row>
    <row r="56" spans="1:59" ht="89.25" x14ac:dyDescent="0.25">
      <c r="A56" s="11" t="s">
        <v>43</v>
      </c>
      <c r="B56" s="11" t="s">
        <v>56</v>
      </c>
      <c r="C56" s="11" t="s">
        <v>132</v>
      </c>
      <c r="D56" s="11" t="s">
        <v>133</v>
      </c>
      <c r="E56" s="11" t="s">
        <v>134</v>
      </c>
      <c r="F56" s="11" t="s">
        <v>135</v>
      </c>
      <c r="G56" s="12" t="s">
        <v>150</v>
      </c>
      <c r="H56" s="11" t="s">
        <v>151</v>
      </c>
      <c r="I56" s="11">
        <v>369</v>
      </c>
      <c r="J56" s="11" t="s">
        <v>152</v>
      </c>
      <c r="K56" s="11">
        <v>271</v>
      </c>
      <c r="L56" s="13" t="s">
        <v>153</v>
      </c>
      <c r="M56" s="11"/>
      <c r="N56" s="12">
        <v>1137</v>
      </c>
      <c r="O56" s="12"/>
      <c r="P56" s="12"/>
      <c r="Q56" s="12" t="s">
        <v>75</v>
      </c>
      <c r="R56" s="16">
        <f t="shared" ref="R56:V56" si="109">+R55</f>
        <v>10</v>
      </c>
      <c r="S56" s="14">
        <f t="shared" si="109"/>
        <v>1</v>
      </c>
      <c r="T56" s="14">
        <f t="shared" si="109"/>
        <v>4</v>
      </c>
      <c r="U56" s="14">
        <f t="shared" si="109"/>
        <v>7</v>
      </c>
      <c r="V56" s="14">
        <f t="shared" si="109"/>
        <v>9</v>
      </c>
      <c r="W56" s="14">
        <v>10</v>
      </c>
      <c r="X56" s="14">
        <f>+X55</f>
        <v>0</v>
      </c>
      <c r="Y56" s="14">
        <f>+Y55</f>
        <v>0</v>
      </c>
      <c r="Z56" s="45">
        <f>+Z55</f>
        <v>0</v>
      </c>
      <c r="AA56" s="14">
        <f t="shared" ref="AA56:BF56" si="110">+AA55</f>
        <v>0</v>
      </c>
      <c r="AB56" s="14">
        <f t="shared" si="110"/>
        <v>0</v>
      </c>
      <c r="AC56" s="45">
        <f>+AC55</f>
        <v>0</v>
      </c>
      <c r="AD56" s="14">
        <f t="shared" si="110"/>
        <v>2</v>
      </c>
      <c r="AE56" s="14">
        <f t="shared" si="110"/>
        <v>0</v>
      </c>
      <c r="AF56" s="45">
        <f>+AF55</f>
        <v>0</v>
      </c>
      <c r="AG56" s="14">
        <f t="shared" si="110"/>
        <v>6</v>
      </c>
      <c r="AH56" s="14">
        <f t="shared" si="110"/>
        <v>0</v>
      </c>
      <c r="AI56" s="45">
        <f>+AI55</f>
        <v>0</v>
      </c>
      <c r="AJ56" s="14">
        <f t="shared" si="110"/>
        <v>10</v>
      </c>
      <c r="AK56" s="14">
        <f t="shared" si="110"/>
        <v>0</v>
      </c>
      <c r="AL56" s="45">
        <f>+AL55</f>
        <v>0</v>
      </c>
      <c r="AM56" s="14">
        <f t="shared" si="110"/>
        <v>0</v>
      </c>
      <c r="AN56" s="14">
        <f t="shared" si="110"/>
        <v>0</v>
      </c>
      <c r="AO56" s="45">
        <f>+AO55</f>
        <v>0</v>
      </c>
      <c r="AP56" s="14">
        <f t="shared" si="110"/>
        <v>0</v>
      </c>
      <c r="AQ56" s="14">
        <f t="shared" si="110"/>
        <v>0</v>
      </c>
      <c r="AR56" s="45">
        <f>+AR55</f>
        <v>0</v>
      </c>
      <c r="AS56" s="14">
        <f t="shared" si="110"/>
        <v>0</v>
      </c>
      <c r="AT56" s="14">
        <f t="shared" si="110"/>
        <v>0</v>
      </c>
      <c r="AU56" s="45">
        <f>+AU55</f>
        <v>0</v>
      </c>
      <c r="AV56" s="14">
        <f t="shared" si="110"/>
        <v>0</v>
      </c>
      <c r="AW56" s="14">
        <f t="shared" si="110"/>
        <v>0</v>
      </c>
      <c r="AX56" s="45">
        <f>+AX55</f>
        <v>0</v>
      </c>
      <c r="AY56" s="14">
        <f t="shared" si="110"/>
        <v>0</v>
      </c>
      <c r="AZ56" s="14">
        <f t="shared" si="110"/>
        <v>0</v>
      </c>
      <c r="BA56" s="45">
        <f>+BA55</f>
        <v>0</v>
      </c>
      <c r="BB56" s="14">
        <f t="shared" si="110"/>
        <v>0</v>
      </c>
      <c r="BC56" s="14">
        <f t="shared" si="110"/>
        <v>0</v>
      </c>
      <c r="BD56" s="45">
        <f>+BD55</f>
        <v>0</v>
      </c>
      <c r="BE56" s="14">
        <f t="shared" si="110"/>
        <v>0</v>
      </c>
      <c r="BF56" s="14">
        <f t="shared" si="110"/>
        <v>0</v>
      </c>
      <c r="BG56" s="45">
        <f>+BG55</f>
        <v>0</v>
      </c>
    </row>
    <row r="57" spans="1:59" ht="89.25" x14ac:dyDescent="0.25">
      <c r="A57" s="1" t="s">
        <v>43</v>
      </c>
      <c r="B57" s="1" t="s">
        <v>44</v>
      </c>
      <c r="C57" s="1" t="s">
        <v>132</v>
      </c>
      <c r="D57" s="2" t="s">
        <v>133</v>
      </c>
      <c r="E57" s="1" t="s">
        <v>134</v>
      </c>
      <c r="F57" s="2" t="s">
        <v>135</v>
      </c>
      <c r="G57" s="3" t="s">
        <v>150</v>
      </c>
      <c r="H57" s="2" t="s">
        <v>151</v>
      </c>
      <c r="I57" s="1">
        <v>370</v>
      </c>
      <c r="J57" s="2" t="s">
        <v>155</v>
      </c>
      <c r="K57" s="1">
        <v>272</v>
      </c>
      <c r="L57" s="4" t="s">
        <v>156</v>
      </c>
      <c r="M57" s="1" t="s">
        <v>53</v>
      </c>
      <c r="N57" s="3">
        <v>1137</v>
      </c>
      <c r="O57" s="3">
        <v>1</v>
      </c>
      <c r="P57" s="5" t="s">
        <v>157</v>
      </c>
      <c r="Q57" s="3" t="s">
        <v>64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+Y57/$W57</f>
        <v>0</v>
      </c>
      <c r="AA57" s="3">
        <v>0</v>
      </c>
      <c r="AB57" s="3">
        <v>0</v>
      </c>
      <c r="AC57" s="9">
        <f>+AB57/$W57</f>
        <v>0</v>
      </c>
      <c r="AD57" s="3">
        <v>2</v>
      </c>
      <c r="AE57" s="3">
        <v>0</v>
      </c>
      <c r="AF57" s="9">
        <f>+AE57/$W57</f>
        <v>0</v>
      </c>
      <c r="AG57" s="3">
        <v>5</v>
      </c>
      <c r="AH57" s="74">
        <v>0</v>
      </c>
      <c r="AI57" s="9">
        <f>+AH57/$W57</f>
        <v>0</v>
      </c>
      <c r="AJ57" s="3">
        <v>9</v>
      </c>
      <c r="AK57" s="74">
        <v>0</v>
      </c>
      <c r="AL57" s="9">
        <f>+AK57/$W57</f>
        <v>0</v>
      </c>
      <c r="AM57" s="3"/>
      <c r="AN57" s="3"/>
      <c r="AO57" s="9">
        <f>+AN57/$W57</f>
        <v>0</v>
      </c>
      <c r="AP57" s="3"/>
      <c r="AQ57" s="3"/>
      <c r="AR57" s="9">
        <f>+AQ57/$W57</f>
        <v>0</v>
      </c>
      <c r="AS57" s="3"/>
      <c r="AT57" s="3"/>
      <c r="AU57" s="9">
        <f>+AT57/$W57</f>
        <v>0</v>
      </c>
      <c r="AV57" s="3"/>
      <c r="AW57" s="3"/>
      <c r="AX57" s="9">
        <f>+AW57/$W57</f>
        <v>0</v>
      </c>
      <c r="AY57" s="3"/>
      <c r="AZ57" s="3"/>
      <c r="BA57" s="9">
        <f>+AZ57/$W57</f>
        <v>0</v>
      </c>
      <c r="BB57" s="3"/>
      <c r="BC57" s="3"/>
      <c r="BD57" s="9">
        <f>+BC57/$W57</f>
        <v>0</v>
      </c>
      <c r="BE57" s="3"/>
      <c r="BF57" s="3"/>
      <c r="BG57" s="9">
        <f>+BF57/$W57</f>
        <v>0</v>
      </c>
    </row>
    <row r="58" spans="1:59" ht="76.5" x14ac:dyDescent="0.25">
      <c r="A58" s="11" t="s">
        <v>43</v>
      </c>
      <c r="B58" s="11" t="s">
        <v>56</v>
      </c>
      <c r="C58" s="11" t="s">
        <v>132</v>
      </c>
      <c r="D58" s="11" t="s">
        <v>133</v>
      </c>
      <c r="E58" s="11" t="s">
        <v>134</v>
      </c>
      <c r="F58" s="11" t="s">
        <v>135</v>
      </c>
      <c r="G58" s="12" t="s">
        <v>150</v>
      </c>
      <c r="H58" s="11" t="s">
        <v>151</v>
      </c>
      <c r="I58" s="11">
        <v>370</v>
      </c>
      <c r="J58" s="11" t="s">
        <v>155</v>
      </c>
      <c r="K58" s="11">
        <v>272</v>
      </c>
      <c r="L58" s="13" t="s">
        <v>156</v>
      </c>
      <c r="M58" s="11"/>
      <c r="N58" s="12">
        <v>1137</v>
      </c>
      <c r="O58" s="12"/>
      <c r="P58" s="12"/>
      <c r="Q58" s="12" t="s">
        <v>64</v>
      </c>
      <c r="R58" s="16">
        <f t="shared" ref="R58:V58" si="111">+R57</f>
        <v>9</v>
      </c>
      <c r="S58" s="14">
        <f t="shared" si="111"/>
        <v>7</v>
      </c>
      <c r="T58" s="14">
        <f t="shared" si="111"/>
        <v>9</v>
      </c>
      <c r="U58" s="14">
        <f t="shared" si="111"/>
        <v>9</v>
      </c>
      <c r="V58" s="14">
        <f t="shared" si="111"/>
        <v>9</v>
      </c>
      <c r="W58" s="14">
        <v>9</v>
      </c>
      <c r="X58" s="14">
        <f>+X57</f>
        <v>0</v>
      </c>
      <c r="Y58" s="14">
        <f>+Y57</f>
        <v>0</v>
      </c>
      <c r="Z58" s="45">
        <f>+Z57</f>
        <v>0</v>
      </c>
      <c r="AA58" s="14">
        <f t="shared" ref="AA58:BF58" si="112">+AA57</f>
        <v>0</v>
      </c>
      <c r="AB58" s="14">
        <f t="shared" si="112"/>
        <v>0</v>
      </c>
      <c r="AC58" s="45">
        <f>+AC57</f>
        <v>0</v>
      </c>
      <c r="AD58" s="14">
        <f t="shared" si="112"/>
        <v>2</v>
      </c>
      <c r="AE58" s="14">
        <f t="shared" si="112"/>
        <v>0</v>
      </c>
      <c r="AF58" s="45">
        <f>+AF57</f>
        <v>0</v>
      </c>
      <c r="AG58" s="14">
        <f t="shared" si="112"/>
        <v>5</v>
      </c>
      <c r="AH58" s="14">
        <f t="shared" si="112"/>
        <v>0</v>
      </c>
      <c r="AI58" s="45">
        <f>+AI57</f>
        <v>0</v>
      </c>
      <c r="AJ58" s="14">
        <f t="shared" si="112"/>
        <v>9</v>
      </c>
      <c r="AK58" s="14">
        <f t="shared" si="112"/>
        <v>0</v>
      </c>
      <c r="AL58" s="45">
        <f>+AL57</f>
        <v>0</v>
      </c>
      <c r="AM58" s="14">
        <f t="shared" si="112"/>
        <v>0</v>
      </c>
      <c r="AN58" s="14">
        <f t="shared" si="112"/>
        <v>0</v>
      </c>
      <c r="AO58" s="45">
        <f>+AO57</f>
        <v>0</v>
      </c>
      <c r="AP58" s="14">
        <f t="shared" si="112"/>
        <v>0</v>
      </c>
      <c r="AQ58" s="14">
        <f t="shared" si="112"/>
        <v>0</v>
      </c>
      <c r="AR58" s="45">
        <f>+AR57</f>
        <v>0</v>
      </c>
      <c r="AS58" s="14">
        <f t="shared" si="112"/>
        <v>0</v>
      </c>
      <c r="AT58" s="14">
        <f t="shared" si="112"/>
        <v>0</v>
      </c>
      <c r="AU58" s="45">
        <f>+AU57</f>
        <v>0</v>
      </c>
      <c r="AV58" s="14">
        <f t="shared" si="112"/>
        <v>0</v>
      </c>
      <c r="AW58" s="14">
        <f t="shared" si="112"/>
        <v>0</v>
      </c>
      <c r="AX58" s="45">
        <f>+AX57</f>
        <v>0</v>
      </c>
      <c r="AY58" s="14">
        <f t="shared" si="112"/>
        <v>0</v>
      </c>
      <c r="AZ58" s="14">
        <f t="shared" si="112"/>
        <v>0</v>
      </c>
      <c r="BA58" s="45">
        <f>+BA57</f>
        <v>0</v>
      </c>
      <c r="BB58" s="14">
        <f t="shared" si="112"/>
        <v>0</v>
      </c>
      <c r="BC58" s="14">
        <f t="shared" si="112"/>
        <v>0</v>
      </c>
      <c r="BD58" s="45">
        <f>+BD57</f>
        <v>0</v>
      </c>
      <c r="BE58" s="14">
        <f t="shared" si="112"/>
        <v>0</v>
      </c>
      <c r="BF58" s="14">
        <f t="shared" si="112"/>
        <v>0</v>
      </c>
      <c r="BG58" s="45">
        <f>+BG57</f>
        <v>0</v>
      </c>
    </row>
    <row r="59" spans="1:59" ht="76.5" x14ac:dyDescent="0.25">
      <c r="A59" s="1" t="s">
        <v>43</v>
      </c>
      <c r="B59" s="1" t="s">
        <v>44</v>
      </c>
      <c r="C59" s="1" t="s">
        <v>132</v>
      </c>
      <c r="D59" s="2" t="s">
        <v>133</v>
      </c>
      <c r="E59" s="1" t="s">
        <v>134</v>
      </c>
      <c r="F59" s="2" t="s">
        <v>135</v>
      </c>
      <c r="G59" s="3" t="s">
        <v>150</v>
      </c>
      <c r="H59" s="2" t="s">
        <v>151</v>
      </c>
      <c r="I59" s="1">
        <v>371</v>
      </c>
      <c r="J59" s="2" t="s">
        <v>158</v>
      </c>
      <c r="K59" s="1">
        <v>273</v>
      </c>
      <c r="L59" s="4" t="s">
        <v>159</v>
      </c>
      <c r="M59" s="1" t="s">
        <v>160</v>
      </c>
      <c r="N59" s="3">
        <v>1016</v>
      </c>
      <c r="O59" s="3">
        <v>1</v>
      </c>
      <c r="P59" s="5" t="s">
        <v>161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+Y59/$W59</f>
        <v>0</v>
      </c>
      <c r="AA59" s="3">
        <v>0</v>
      </c>
      <c r="AB59" s="3">
        <v>0</v>
      </c>
      <c r="AC59" s="9">
        <f>+AB59/$W59</f>
        <v>0</v>
      </c>
      <c r="AD59" s="3">
        <v>0</v>
      </c>
      <c r="AE59" s="3">
        <v>0</v>
      </c>
      <c r="AF59" s="9">
        <f>+AE59/$W59</f>
        <v>0</v>
      </c>
      <c r="AG59" s="3">
        <v>0</v>
      </c>
      <c r="AH59" s="3">
        <v>0</v>
      </c>
      <c r="AI59" s="9">
        <f>+AH59/$W59</f>
        <v>0</v>
      </c>
      <c r="AJ59" s="3">
        <v>2</v>
      </c>
      <c r="AK59" s="3">
        <v>2</v>
      </c>
      <c r="AL59" s="9">
        <f>+AK59/$W59</f>
        <v>1</v>
      </c>
      <c r="AM59" s="3"/>
      <c r="AN59" s="3"/>
      <c r="AO59" s="9">
        <f>+AN59/$W59</f>
        <v>0</v>
      </c>
      <c r="AP59" s="3"/>
      <c r="AQ59" s="3"/>
      <c r="AR59" s="9">
        <f>+AQ59/$W59</f>
        <v>0</v>
      </c>
      <c r="AS59" s="3"/>
      <c r="AT59" s="3"/>
      <c r="AU59" s="9">
        <f>+AT59/$W59</f>
        <v>0</v>
      </c>
      <c r="AV59" s="3"/>
      <c r="AW59" s="3"/>
      <c r="AX59" s="9">
        <f>+AW59/$W59</f>
        <v>0</v>
      </c>
      <c r="AY59" s="3"/>
      <c r="AZ59" s="3"/>
      <c r="BA59" s="9">
        <f>+AZ59/$W59</f>
        <v>0</v>
      </c>
      <c r="BB59" s="3"/>
      <c r="BC59" s="3"/>
      <c r="BD59" s="9">
        <f>+BC59/$W59</f>
        <v>0</v>
      </c>
      <c r="BE59" s="3"/>
      <c r="BF59" s="3"/>
      <c r="BG59" s="9">
        <f>+BF59/$W59</f>
        <v>0</v>
      </c>
    </row>
    <row r="60" spans="1:59" ht="114.75" x14ac:dyDescent="0.25">
      <c r="A60" s="21" t="s">
        <v>43</v>
      </c>
      <c r="B60" s="21" t="s">
        <v>44</v>
      </c>
      <c r="C60" s="21" t="s">
        <v>132</v>
      </c>
      <c r="D60" s="22" t="s">
        <v>133</v>
      </c>
      <c r="E60" s="21" t="s">
        <v>134</v>
      </c>
      <c r="F60" s="22" t="s">
        <v>135</v>
      </c>
      <c r="G60" s="21" t="s">
        <v>150</v>
      </c>
      <c r="H60" s="22" t="s">
        <v>151</v>
      </c>
      <c r="I60" s="21">
        <v>371</v>
      </c>
      <c r="J60" s="22" t="s">
        <v>158</v>
      </c>
      <c r="K60" s="21">
        <v>273</v>
      </c>
      <c r="L60" s="24" t="s">
        <v>159</v>
      </c>
      <c r="M60" s="21" t="s">
        <v>160</v>
      </c>
      <c r="N60" s="25">
        <v>1016</v>
      </c>
      <c r="O60" s="25">
        <v>2</v>
      </c>
      <c r="P60" s="38" t="s">
        <v>162</v>
      </c>
      <c r="Q60" s="25" t="s">
        <v>75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</v>
      </c>
      <c r="Y60" s="40">
        <v>0</v>
      </c>
      <c r="Z60" s="29">
        <f>+Y60/$W60</f>
        <v>0</v>
      </c>
      <c r="AA60" s="40">
        <v>0</v>
      </c>
      <c r="AB60" s="40">
        <v>0</v>
      </c>
      <c r="AC60" s="29">
        <f>+AB60/$W60</f>
        <v>0</v>
      </c>
      <c r="AD60" s="40">
        <v>0.25</v>
      </c>
      <c r="AE60" s="40">
        <v>0.25</v>
      </c>
      <c r="AF60" s="29">
        <f>+AE60/$W60</f>
        <v>0.25</v>
      </c>
      <c r="AG60" s="40">
        <v>0.5</v>
      </c>
      <c r="AH60" s="40">
        <v>0.5</v>
      </c>
      <c r="AI60" s="29">
        <f>+AH60/$W60</f>
        <v>0.5</v>
      </c>
      <c r="AJ60" s="40">
        <v>1</v>
      </c>
      <c r="AK60" s="40">
        <v>1</v>
      </c>
      <c r="AL60" s="29">
        <f>+AK60/$W60</f>
        <v>1</v>
      </c>
      <c r="AM60" s="40"/>
      <c r="AN60" s="40"/>
      <c r="AO60" s="29">
        <f>+AN60/$W60</f>
        <v>0</v>
      </c>
      <c r="AP60" s="40"/>
      <c r="AQ60" s="40"/>
      <c r="AR60" s="29">
        <f>+AQ60/$W60</f>
        <v>0</v>
      </c>
      <c r="AS60" s="40"/>
      <c r="AT60" s="40"/>
      <c r="AU60" s="29">
        <f>+AT60/$W60</f>
        <v>0</v>
      </c>
      <c r="AV60" s="40"/>
      <c r="AW60" s="40"/>
      <c r="AX60" s="29">
        <f>+AW60/$W60</f>
        <v>0</v>
      </c>
      <c r="AY60" s="40"/>
      <c r="AZ60" s="40"/>
      <c r="BA60" s="29">
        <f>+AZ60/$W60</f>
        <v>0</v>
      </c>
      <c r="BB60" s="40"/>
      <c r="BC60" s="40"/>
      <c r="BD60" s="29">
        <f>+BC60/$W60</f>
        <v>0</v>
      </c>
      <c r="BE60" s="40"/>
      <c r="BF60" s="40"/>
      <c r="BG60" s="29">
        <f>+BF60/$W60</f>
        <v>0</v>
      </c>
    </row>
    <row r="61" spans="1:59" ht="101.25" customHeight="1" x14ac:dyDescent="0.25">
      <c r="A61" s="21" t="s">
        <v>43</v>
      </c>
      <c r="B61" s="25">
        <v>1016</v>
      </c>
      <c r="C61" s="25">
        <v>2</v>
      </c>
      <c r="D61" s="22"/>
      <c r="E61" s="21"/>
      <c r="F61" s="22"/>
      <c r="G61" s="21"/>
      <c r="H61" s="22"/>
      <c r="I61" s="21"/>
      <c r="J61" s="22"/>
      <c r="K61" s="21"/>
      <c r="L61" s="24"/>
      <c r="M61" s="21"/>
      <c r="N61" s="25">
        <v>1016</v>
      </c>
      <c r="O61" s="25">
        <v>3</v>
      </c>
      <c r="P61" s="38" t="s">
        <v>215</v>
      </c>
      <c r="Q61" s="25" t="s">
        <v>55</v>
      </c>
      <c r="R61" s="53"/>
      <c r="S61" s="53"/>
      <c r="T61" s="54"/>
      <c r="U61" s="40"/>
      <c r="V61" s="54"/>
      <c r="W61" s="54">
        <v>1</v>
      </c>
      <c r="X61" s="40"/>
      <c r="Y61" s="40">
        <v>0</v>
      </c>
      <c r="Z61" s="29"/>
      <c r="AA61" s="40"/>
      <c r="AB61" s="40">
        <v>0</v>
      </c>
      <c r="AC61" s="29"/>
      <c r="AD61" s="40"/>
      <c r="AE61" s="40">
        <v>0</v>
      </c>
      <c r="AF61" s="29"/>
      <c r="AG61" s="40">
        <v>0</v>
      </c>
      <c r="AH61" s="40">
        <v>0</v>
      </c>
      <c r="AI61" s="29">
        <f>+AH61/$W61</f>
        <v>0</v>
      </c>
      <c r="AJ61" s="40"/>
      <c r="AK61" s="40">
        <v>1</v>
      </c>
      <c r="AL61" s="29"/>
      <c r="AM61" s="40"/>
      <c r="AN61" s="40"/>
      <c r="AO61" s="29"/>
      <c r="AP61" s="40"/>
      <c r="AQ61" s="40"/>
      <c r="AR61" s="29"/>
      <c r="AS61" s="40"/>
      <c r="AT61" s="40"/>
      <c r="AU61" s="29"/>
      <c r="AV61" s="40"/>
      <c r="AW61" s="40"/>
      <c r="AX61" s="29"/>
      <c r="AY61" s="40"/>
      <c r="AZ61" s="40"/>
      <c r="BA61" s="29"/>
      <c r="BB61" s="40"/>
      <c r="BC61" s="40"/>
      <c r="BD61" s="29"/>
      <c r="BE61" s="40"/>
      <c r="BF61" s="40"/>
      <c r="BG61" s="29"/>
    </row>
    <row r="62" spans="1:59" ht="76.5" x14ac:dyDescent="0.25">
      <c r="A62" s="11" t="s">
        <v>43</v>
      </c>
      <c r="B62" s="11" t="s">
        <v>56</v>
      </c>
      <c r="C62" s="11" t="s">
        <v>132</v>
      </c>
      <c r="D62" s="11" t="s">
        <v>133</v>
      </c>
      <c r="E62" s="11" t="s">
        <v>134</v>
      </c>
      <c r="F62" s="11" t="s">
        <v>135</v>
      </c>
      <c r="G62" s="12" t="s">
        <v>150</v>
      </c>
      <c r="H62" s="11" t="s">
        <v>151</v>
      </c>
      <c r="I62" s="11">
        <v>371</v>
      </c>
      <c r="J62" s="11" t="s">
        <v>158</v>
      </c>
      <c r="K62" s="11">
        <v>273</v>
      </c>
      <c r="L62" s="13" t="s">
        <v>159</v>
      </c>
      <c r="M62" s="11"/>
      <c r="N62" s="12">
        <v>1016</v>
      </c>
      <c r="O62" s="12"/>
      <c r="P62" s="12"/>
      <c r="Q62" s="12" t="s">
        <v>55</v>
      </c>
      <c r="R62" s="16">
        <f t="shared" ref="R62:V62" si="113">+R59</f>
        <v>84</v>
      </c>
      <c r="S62" s="14">
        <f t="shared" si="113"/>
        <v>2</v>
      </c>
      <c r="T62" s="14">
        <f t="shared" si="113"/>
        <v>27</v>
      </c>
      <c r="U62" s="14">
        <f t="shared" si="113"/>
        <v>31</v>
      </c>
      <c r="V62" s="14">
        <f t="shared" si="113"/>
        <v>22</v>
      </c>
      <c r="W62" s="14">
        <v>2</v>
      </c>
      <c r="X62" s="14">
        <f>+X59</f>
        <v>0</v>
      </c>
      <c r="Y62" s="14">
        <f>+Y59</f>
        <v>0</v>
      </c>
      <c r="Z62" s="45">
        <f>+Z59</f>
        <v>0</v>
      </c>
      <c r="AA62" s="14">
        <f t="shared" ref="AA62:BG62" si="114">+AA59</f>
        <v>0</v>
      </c>
      <c r="AB62" s="14">
        <f t="shared" si="114"/>
        <v>0</v>
      </c>
      <c r="AC62" s="45">
        <f t="shared" si="114"/>
        <v>0</v>
      </c>
      <c r="AD62" s="14">
        <f t="shared" si="114"/>
        <v>0</v>
      </c>
      <c r="AE62" s="14">
        <f t="shared" si="114"/>
        <v>0</v>
      </c>
      <c r="AF62" s="45">
        <f t="shared" si="114"/>
        <v>0</v>
      </c>
      <c r="AG62" s="14">
        <f t="shared" si="114"/>
        <v>0</v>
      </c>
      <c r="AH62" s="14">
        <f t="shared" si="114"/>
        <v>0</v>
      </c>
      <c r="AI62" s="45">
        <f t="shared" si="114"/>
        <v>0</v>
      </c>
      <c r="AJ62" s="14">
        <f t="shared" si="114"/>
        <v>2</v>
      </c>
      <c r="AK62" s="14">
        <f t="shared" si="114"/>
        <v>2</v>
      </c>
      <c r="AL62" s="45">
        <f t="shared" si="114"/>
        <v>1</v>
      </c>
      <c r="AM62" s="14">
        <f t="shared" si="114"/>
        <v>0</v>
      </c>
      <c r="AN62" s="14">
        <f t="shared" si="114"/>
        <v>0</v>
      </c>
      <c r="AO62" s="45">
        <f t="shared" si="114"/>
        <v>0</v>
      </c>
      <c r="AP62" s="14">
        <f t="shared" si="114"/>
        <v>0</v>
      </c>
      <c r="AQ62" s="14">
        <f t="shared" si="114"/>
        <v>0</v>
      </c>
      <c r="AR62" s="45">
        <f t="shared" si="114"/>
        <v>0</v>
      </c>
      <c r="AS62" s="14">
        <f t="shared" si="114"/>
        <v>0</v>
      </c>
      <c r="AT62" s="14">
        <f t="shared" si="114"/>
        <v>0</v>
      </c>
      <c r="AU62" s="45">
        <f t="shared" si="114"/>
        <v>0</v>
      </c>
      <c r="AV62" s="14">
        <f t="shared" si="114"/>
        <v>0</v>
      </c>
      <c r="AW62" s="14">
        <f t="shared" si="114"/>
        <v>0</v>
      </c>
      <c r="AX62" s="45">
        <f t="shared" si="114"/>
        <v>0</v>
      </c>
      <c r="AY62" s="14">
        <f t="shared" si="114"/>
        <v>0</v>
      </c>
      <c r="AZ62" s="14">
        <f t="shared" si="114"/>
        <v>0</v>
      </c>
      <c r="BA62" s="45">
        <f t="shared" si="114"/>
        <v>0</v>
      </c>
      <c r="BB62" s="14">
        <f t="shared" si="114"/>
        <v>0</v>
      </c>
      <c r="BC62" s="14">
        <f t="shared" si="114"/>
        <v>0</v>
      </c>
      <c r="BD62" s="45">
        <f t="shared" si="114"/>
        <v>0</v>
      </c>
      <c r="BE62" s="14">
        <f t="shared" si="114"/>
        <v>0</v>
      </c>
      <c r="BF62" s="14">
        <f t="shared" si="114"/>
        <v>0</v>
      </c>
      <c r="BG62" s="45">
        <f t="shared" si="114"/>
        <v>0</v>
      </c>
    </row>
    <row r="63" spans="1:59" ht="140.25" x14ac:dyDescent="0.25">
      <c r="A63" s="1" t="s">
        <v>43</v>
      </c>
      <c r="B63" s="1" t="s">
        <v>44</v>
      </c>
      <c r="C63" s="1">
        <v>7</v>
      </c>
      <c r="D63" s="2" t="s">
        <v>163</v>
      </c>
      <c r="E63" s="1">
        <v>42</v>
      </c>
      <c r="F63" s="2" t="s">
        <v>164</v>
      </c>
      <c r="G63" s="3" t="s">
        <v>165</v>
      </c>
      <c r="H63" s="2" t="s">
        <v>166</v>
      </c>
      <c r="I63" s="1">
        <v>71</v>
      </c>
      <c r="J63" s="2" t="s">
        <v>167</v>
      </c>
      <c r="K63" s="1">
        <v>391</v>
      </c>
      <c r="L63" s="4" t="s">
        <v>168</v>
      </c>
      <c r="M63" s="1" t="s">
        <v>169</v>
      </c>
      <c r="N63" s="3">
        <v>1009</v>
      </c>
      <c r="O63" s="3">
        <v>1</v>
      </c>
      <c r="P63" s="5" t="s">
        <v>170</v>
      </c>
      <c r="Q63" s="3" t="s">
        <v>75</v>
      </c>
      <c r="R63" s="55">
        <v>0.9</v>
      </c>
      <c r="S63" s="55">
        <v>0.2</v>
      </c>
      <c r="T63" s="55">
        <v>0.38829999999999998</v>
      </c>
      <c r="U63" s="9">
        <v>0.6</v>
      </c>
      <c r="V63" s="55" t="s">
        <v>171</v>
      </c>
      <c r="W63" s="40" t="s">
        <v>171</v>
      </c>
      <c r="X63" s="40" t="s">
        <v>171</v>
      </c>
      <c r="Y63" s="40" t="s">
        <v>171</v>
      </c>
      <c r="Z63" s="40" t="s">
        <v>171</v>
      </c>
      <c r="AA63" s="40" t="s">
        <v>171</v>
      </c>
      <c r="AB63" s="40" t="s">
        <v>171</v>
      </c>
      <c r="AC63" s="40" t="s">
        <v>171</v>
      </c>
      <c r="AD63" s="40" t="s">
        <v>171</v>
      </c>
      <c r="AE63" s="40" t="s">
        <v>171</v>
      </c>
      <c r="AF63" s="40" t="s">
        <v>171</v>
      </c>
      <c r="AG63" s="40" t="s">
        <v>171</v>
      </c>
      <c r="AH63" s="40" t="s">
        <v>171</v>
      </c>
      <c r="AI63" s="40" t="s">
        <v>171</v>
      </c>
      <c r="AJ63" s="40" t="s">
        <v>171</v>
      </c>
      <c r="AK63" s="40" t="s">
        <v>171</v>
      </c>
      <c r="AL63" s="40" t="s">
        <v>171</v>
      </c>
      <c r="AM63" s="55" t="s">
        <v>171</v>
      </c>
      <c r="AN63" s="55" t="s">
        <v>171</v>
      </c>
      <c r="AO63" s="55" t="s">
        <v>171</v>
      </c>
      <c r="AP63" s="55" t="s">
        <v>171</v>
      </c>
      <c r="AQ63" s="55" t="s">
        <v>171</v>
      </c>
      <c r="AR63" s="55" t="s">
        <v>171</v>
      </c>
      <c r="AS63" s="55" t="s">
        <v>171</v>
      </c>
      <c r="AT63" s="55" t="s">
        <v>171</v>
      </c>
      <c r="AU63" s="55" t="s">
        <v>171</v>
      </c>
      <c r="AV63" s="55" t="s">
        <v>171</v>
      </c>
      <c r="AW63" s="55" t="s">
        <v>171</v>
      </c>
      <c r="AX63" s="55" t="s">
        <v>171</v>
      </c>
      <c r="AY63" s="55" t="s">
        <v>171</v>
      </c>
      <c r="AZ63" s="55" t="s">
        <v>171</v>
      </c>
      <c r="BA63" s="55" t="s">
        <v>171</v>
      </c>
      <c r="BB63" s="55" t="s">
        <v>171</v>
      </c>
      <c r="BC63" s="55" t="s">
        <v>171</v>
      </c>
      <c r="BD63" s="55" t="s">
        <v>171</v>
      </c>
      <c r="BE63" s="55" t="s">
        <v>171</v>
      </c>
      <c r="BF63" s="55" t="s">
        <v>171</v>
      </c>
      <c r="BG63" s="55" t="s">
        <v>171</v>
      </c>
    </row>
    <row r="64" spans="1:59" ht="76.5" x14ac:dyDescent="0.25">
      <c r="A64" s="21" t="s">
        <v>43</v>
      </c>
      <c r="B64" s="21" t="s">
        <v>44</v>
      </c>
      <c r="C64" s="21">
        <v>7</v>
      </c>
      <c r="D64" s="22" t="s">
        <v>163</v>
      </c>
      <c r="E64" s="21">
        <v>42</v>
      </c>
      <c r="F64" s="22" t="s">
        <v>164</v>
      </c>
      <c r="G64" s="21" t="s">
        <v>165</v>
      </c>
      <c r="H64" s="22" t="s">
        <v>166</v>
      </c>
      <c r="I64" s="21">
        <v>71</v>
      </c>
      <c r="J64" s="22" t="s">
        <v>167</v>
      </c>
      <c r="K64" s="21">
        <v>391</v>
      </c>
      <c r="L64" s="24" t="s">
        <v>168</v>
      </c>
      <c r="M64" s="56" t="s">
        <v>169</v>
      </c>
      <c r="N64" s="25">
        <v>1009</v>
      </c>
      <c r="O64" s="25">
        <v>2</v>
      </c>
      <c r="P64" s="26" t="s">
        <v>172</v>
      </c>
      <c r="Q64" s="25" t="s">
        <v>55</v>
      </c>
      <c r="R64" s="39">
        <v>0.6</v>
      </c>
      <c r="S64" s="39">
        <v>0.05</v>
      </c>
      <c r="T64" s="40">
        <v>0.1</v>
      </c>
      <c r="U64" s="29">
        <v>0.25</v>
      </c>
      <c r="V64" s="40" t="s">
        <v>171</v>
      </c>
      <c r="W64" s="40" t="s">
        <v>171</v>
      </c>
      <c r="X64" s="40" t="s">
        <v>171</v>
      </c>
      <c r="Y64" s="40" t="s">
        <v>171</v>
      </c>
      <c r="Z64" s="40" t="s">
        <v>171</v>
      </c>
      <c r="AA64" s="40" t="s">
        <v>171</v>
      </c>
      <c r="AB64" s="40" t="s">
        <v>171</v>
      </c>
      <c r="AC64" s="40" t="s">
        <v>171</v>
      </c>
      <c r="AD64" s="40" t="s">
        <v>171</v>
      </c>
      <c r="AE64" s="40" t="s">
        <v>171</v>
      </c>
      <c r="AF64" s="40" t="s">
        <v>171</v>
      </c>
      <c r="AG64" s="40" t="s">
        <v>171</v>
      </c>
      <c r="AH64" s="40" t="s">
        <v>171</v>
      </c>
      <c r="AI64" s="40" t="s">
        <v>171</v>
      </c>
      <c r="AJ64" s="40" t="s">
        <v>171</v>
      </c>
      <c r="AK64" s="40" t="s">
        <v>171</v>
      </c>
      <c r="AL64" s="40" t="s">
        <v>171</v>
      </c>
      <c r="AM64" s="40" t="s">
        <v>171</v>
      </c>
      <c r="AN64" s="40" t="s">
        <v>171</v>
      </c>
      <c r="AO64" s="40" t="s">
        <v>171</v>
      </c>
      <c r="AP64" s="40" t="s">
        <v>171</v>
      </c>
      <c r="AQ64" s="40" t="s">
        <v>171</v>
      </c>
      <c r="AR64" s="40" t="s">
        <v>171</v>
      </c>
      <c r="AS64" s="40" t="s">
        <v>171</v>
      </c>
      <c r="AT64" s="40" t="s">
        <v>171</v>
      </c>
      <c r="AU64" s="40" t="s">
        <v>171</v>
      </c>
      <c r="AV64" s="40" t="s">
        <v>171</v>
      </c>
      <c r="AW64" s="40" t="s">
        <v>171</v>
      </c>
      <c r="AX64" s="40" t="s">
        <v>171</v>
      </c>
      <c r="AY64" s="40" t="s">
        <v>171</v>
      </c>
      <c r="AZ64" s="40" t="s">
        <v>171</v>
      </c>
      <c r="BA64" s="40" t="s">
        <v>171</v>
      </c>
      <c r="BB64" s="40" t="s">
        <v>171</v>
      </c>
      <c r="BC64" s="40" t="s">
        <v>171</v>
      </c>
      <c r="BD64" s="40" t="s">
        <v>171</v>
      </c>
      <c r="BE64" s="40" t="s">
        <v>171</v>
      </c>
      <c r="BF64" s="40" t="s">
        <v>171</v>
      </c>
      <c r="BG64" s="40" t="s">
        <v>171</v>
      </c>
    </row>
    <row r="65" spans="1:59" ht="140.25" x14ac:dyDescent="0.25">
      <c r="A65" s="21" t="s">
        <v>43</v>
      </c>
      <c r="B65" s="21" t="s">
        <v>44</v>
      </c>
      <c r="C65" s="21">
        <v>7</v>
      </c>
      <c r="D65" s="22" t="s">
        <v>163</v>
      </c>
      <c r="E65" s="21">
        <v>42</v>
      </c>
      <c r="F65" s="22" t="s">
        <v>164</v>
      </c>
      <c r="G65" s="21" t="s">
        <v>165</v>
      </c>
      <c r="H65" s="22" t="s">
        <v>166</v>
      </c>
      <c r="I65" s="21">
        <v>71</v>
      </c>
      <c r="J65" s="22" t="s">
        <v>167</v>
      </c>
      <c r="K65" s="21">
        <v>391</v>
      </c>
      <c r="L65" s="24" t="s">
        <v>168</v>
      </c>
      <c r="M65" s="56" t="s">
        <v>169</v>
      </c>
      <c r="N65" s="25">
        <v>1009</v>
      </c>
      <c r="O65" s="25">
        <v>3</v>
      </c>
      <c r="P65" s="26" t="s">
        <v>173</v>
      </c>
      <c r="Q65" s="25" t="s">
        <v>64</v>
      </c>
      <c r="R65" s="39">
        <v>1</v>
      </c>
      <c r="S65" s="39">
        <v>1</v>
      </c>
      <c r="T65" s="40">
        <v>1</v>
      </c>
      <c r="U65" s="29">
        <v>1</v>
      </c>
      <c r="V65" s="40" t="s">
        <v>171</v>
      </c>
      <c r="W65" s="40" t="s">
        <v>171</v>
      </c>
      <c r="X65" s="40" t="s">
        <v>171</v>
      </c>
      <c r="Y65" s="40" t="s">
        <v>171</v>
      </c>
      <c r="Z65" s="40" t="s">
        <v>171</v>
      </c>
      <c r="AA65" s="40" t="s">
        <v>171</v>
      </c>
      <c r="AB65" s="40" t="s">
        <v>171</v>
      </c>
      <c r="AC65" s="40" t="s">
        <v>171</v>
      </c>
      <c r="AD65" s="40" t="s">
        <v>171</v>
      </c>
      <c r="AE65" s="40" t="s">
        <v>171</v>
      </c>
      <c r="AF65" s="40" t="s">
        <v>171</v>
      </c>
      <c r="AG65" s="40" t="s">
        <v>171</v>
      </c>
      <c r="AH65" s="40" t="s">
        <v>171</v>
      </c>
      <c r="AI65" s="40" t="s">
        <v>171</v>
      </c>
      <c r="AJ65" s="40" t="s">
        <v>171</v>
      </c>
      <c r="AK65" s="40" t="s">
        <v>171</v>
      </c>
      <c r="AL65" s="40" t="s">
        <v>171</v>
      </c>
      <c r="AM65" s="40" t="s">
        <v>171</v>
      </c>
      <c r="AN65" s="40" t="s">
        <v>171</v>
      </c>
      <c r="AO65" s="40" t="s">
        <v>171</v>
      </c>
      <c r="AP65" s="40" t="s">
        <v>171</v>
      </c>
      <c r="AQ65" s="40" t="s">
        <v>171</v>
      </c>
      <c r="AR65" s="40" t="s">
        <v>171</v>
      </c>
      <c r="AS65" s="40" t="s">
        <v>171</v>
      </c>
      <c r="AT65" s="40" t="s">
        <v>171</v>
      </c>
      <c r="AU65" s="40" t="s">
        <v>171</v>
      </c>
      <c r="AV65" s="40" t="s">
        <v>171</v>
      </c>
      <c r="AW65" s="40" t="s">
        <v>171</v>
      </c>
      <c r="AX65" s="40" t="s">
        <v>171</v>
      </c>
      <c r="AY65" s="40" t="s">
        <v>171</v>
      </c>
      <c r="AZ65" s="40" t="s">
        <v>171</v>
      </c>
      <c r="BA65" s="40" t="s">
        <v>171</v>
      </c>
      <c r="BB65" s="40" t="s">
        <v>171</v>
      </c>
      <c r="BC65" s="40" t="s">
        <v>171</v>
      </c>
      <c r="BD65" s="40" t="s">
        <v>171</v>
      </c>
      <c r="BE65" s="40" t="s">
        <v>171</v>
      </c>
      <c r="BF65" s="40" t="s">
        <v>171</v>
      </c>
      <c r="BG65" s="40" t="s">
        <v>171</v>
      </c>
    </row>
    <row r="66" spans="1:59" ht="165.75" x14ac:dyDescent="0.25">
      <c r="A66" s="21" t="s">
        <v>43</v>
      </c>
      <c r="B66" s="21" t="s">
        <v>44</v>
      </c>
      <c r="C66" s="21">
        <v>7</v>
      </c>
      <c r="D66" s="22" t="s">
        <v>163</v>
      </c>
      <c r="E66" s="21">
        <v>42</v>
      </c>
      <c r="F66" s="22" t="s">
        <v>164</v>
      </c>
      <c r="G66" s="21" t="s">
        <v>165</v>
      </c>
      <c r="H66" s="22" t="s">
        <v>166</v>
      </c>
      <c r="I66" s="21">
        <v>71</v>
      </c>
      <c r="J66" s="22" t="s">
        <v>167</v>
      </c>
      <c r="K66" s="21">
        <v>391</v>
      </c>
      <c r="L66" s="24" t="s">
        <v>168</v>
      </c>
      <c r="M66" s="56" t="s">
        <v>169</v>
      </c>
      <c r="N66" s="25">
        <v>1009</v>
      </c>
      <c r="O66" s="25">
        <v>4</v>
      </c>
      <c r="P66" s="26" t="s">
        <v>174</v>
      </c>
      <c r="Q66" s="25" t="s">
        <v>64</v>
      </c>
      <c r="R66" s="39">
        <v>1</v>
      </c>
      <c r="S66" s="39">
        <v>1</v>
      </c>
      <c r="T66" s="40">
        <v>1</v>
      </c>
      <c r="U66" s="29">
        <v>1</v>
      </c>
      <c r="V66" s="40" t="s">
        <v>171</v>
      </c>
      <c r="W66" s="40" t="s">
        <v>171</v>
      </c>
      <c r="X66" s="40" t="s">
        <v>171</v>
      </c>
      <c r="Y66" s="40" t="s">
        <v>171</v>
      </c>
      <c r="Z66" s="40" t="s">
        <v>171</v>
      </c>
      <c r="AA66" s="40" t="s">
        <v>171</v>
      </c>
      <c r="AB66" s="40" t="s">
        <v>171</v>
      </c>
      <c r="AC66" s="40" t="s">
        <v>171</v>
      </c>
      <c r="AD66" s="40" t="s">
        <v>171</v>
      </c>
      <c r="AE66" s="40" t="s">
        <v>171</v>
      </c>
      <c r="AF66" s="40" t="s">
        <v>171</v>
      </c>
      <c r="AG66" s="40" t="s">
        <v>171</v>
      </c>
      <c r="AH66" s="40" t="s">
        <v>171</v>
      </c>
      <c r="AI66" s="40" t="s">
        <v>171</v>
      </c>
      <c r="AJ66" s="40" t="s">
        <v>171</v>
      </c>
      <c r="AK66" s="40" t="s">
        <v>171</v>
      </c>
      <c r="AL66" s="40" t="s">
        <v>171</v>
      </c>
      <c r="AM66" s="40" t="s">
        <v>171</v>
      </c>
      <c r="AN66" s="40" t="s">
        <v>171</v>
      </c>
      <c r="AO66" s="40" t="s">
        <v>171</v>
      </c>
      <c r="AP66" s="40" t="s">
        <v>171</v>
      </c>
      <c r="AQ66" s="40" t="s">
        <v>171</v>
      </c>
      <c r="AR66" s="40" t="s">
        <v>171</v>
      </c>
      <c r="AS66" s="40" t="s">
        <v>171</v>
      </c>
      <c r="AT66" s="40" t="s">
        <v>171</v>
      </c>
      <c r="AU66" s="40" t="s">
        <v>171</v>
      </c>
      <c r="AV66" s="40" t="s">
        <v>171</v>
      </c>
      <c r="AW66" s="40" t="s">
        <v>171</v>
      </c>
      <c r="AX66" s="40" t="s">
        <v>171</v>
      </c>
      <c r="AY66" s="40" t="s">
        <v>171</v>
      </c>
      <c r="AZ66" s="40" t="s">
        <v>171</v>
      </c>
      <c r="BA66" s="40" t="s">
        <v>171</v>
      </c>
      <c r="BB66" s="40" t="s">
        <v>171</v>
      </c>
      <c r="BC66" s="40" t="s">
        <v>171</v>
      </c>
      <c r="BD66" s="40" t="s">
        <v>171</v>
      </c>
      <c r="BE66" s="40" t="s">
        <v>171</v>
      </c>
      <c r="BF66" s="40" t="s">
        <v>171</v>
      </c>
      <c r="BG66" s="40" t="s">
        <v>171</v>
      </c>
    </row>
    <row r="67" spans="1:59" ht="51" x14ac:dyDescent="0.25">
      <c r="A67" s="11" t="s">
        <v>43</v>
      </c>
      <c r="B67" s="11" t="s">
        <v>56</v>
      </c>
      <c r="C67" s="11">
        <v>7</v>
      </c>
      <c r="D67" s="11" t="s">
        <v>163</v>
      </c>
      <c r="E67" s="11">
        <v>42</v>
      </c>
      <c r="F67" s="11" t="s">
        <v>164</v>
      </c>
      <c r="G67" s="12" t="s">
        <v>165</v>
      </c>
      <c r="H67" s="11" t="s">
        <v>166</v>
      </c>
      <c r="I67" s="11">
        <v>71</v>
      </c>
      <c r="J67" s="11" t="s">
        <v>167</v>
      </c>
      <c r="K67" s="11">
        <v>391</v>
      </c>
      <c r="L67" s="13" t="s">
        <v>168</v>
      </c>
      <c r="M67" s="11"/>
      <c r="N67" s="12">
        <v>1009</v>
      </c>
      <c r="O67" s="12"/>
      <c r="P67" s="12"/>
      <c r="Q67" s="12" t="s">
        <v>75</v>
      </c>
      <c r="R67" s="57">
        <f t="shared" ref="R67:BG67" si="115">+R63</f>
        <v>0.9</v>
      </c>
      <c r="S67" s="57">
        <f t="shared" si="115"/>
        <v>0.2</v>
      </c>
      <c r="T67" s="57">
        <f t="shared" si="115"/>
        <v>0.38829999999999998</v>
      </c>
      <c r="U67" s="58">
        <f t="shared" si="115"/>
        <v>0.6</v>
      </c>
      <c r="V67" s="57" t="str">
        <f t="shared" si="115"/>
        <v>FINALIZADO</v>
      </c>
      <c r="W67" s="57" t="str">
        <f t="shared" si="115"/>
        <v>FINALIZADO</v>
      </c>
      <c r="X67" s="57" t="str">
        <f t="shared" si="115"/>
        <v>FINALIZADO</v>
      </c>
      <c r="Y67" s="57" t="str">
        <f t="shared" si="115"/>
        <v>FINALIZADO</v>
      </c>
      <c r="Z67" s="57" t="str">
        <f t="shared" si="115"/>
        <v>FINALIZADO</v>
      </c>
      <c r="AA67" s="57" t="str">
        <f t="shared" si="115"/>
        <v>FINALIZADO</v>
      </c>
      <c r="AB67" s="57" t="str">
        <f t="shared" si="115"/>
        <v>FINALIZADO</v>
      </c>
      <c r="AC67" s="57" t="str">
        <f t="shared" si="115"/>
        <v>FINALIZADO</v>
      </c>
      <c r="AD67" s="57" t="str">
        <f t="shared" si="115"/>
        <v>FINALIZADO</v>
      </c>
      <c r="AE67" s="57" t="str">
        <f t="shared" si="115"/>
        <v>FINALIZADO</v>
      </c>
      <c r="AF67" s="57" t="str">
        <f t="shared" si="115"/>
        <v>FINALIZADO</v>
      </c>
      <c r="AG67" s="57" t="str">
        <f t="shared" si="115"/>
        <v>FINALIZADO</v>
      </c>
      <c r="AH67" s="57" t="str">
        <f t="shared" si="115"/>
        <v>FINALIZADO</v>
      </c>
      <c r="AI67" s="57" t="str">
        <f t="shared" si="115"/>
        <v>FINALIZADO</v>
      </c>
      <c r="AJ67" s="57" t="str">
        <f t="shared" si="115"/>
        <v>FINALIZADO</v>
      </c>
      <c r="AK67" s="57" t="str">
        <f t="shared" si="115"/>
        <v>FINALIZADO</v>
      </c>
      <c r="AL67" s="57" t="str">
        <f t="shared" si="115"/>
        <v>FINALIZADO</v>
      </c>
      <c r="AM67" s="57" t="str">
        <f t="shared" si="115"/>
        <v>FINALIZADO</v>
      </c>
      <c r="AN67" s="57" t="str">
        <f t="shared" si="115"/>
        <v>FINALIZADO</v>
      </c>
      <c r="AO67" s="57" t="str">
        <f t="shared" si="115"/>
        <v>FINALIZADO</v>
      </c>
      <c r="AP67" s="57" t="str">
        <f t="shared" si="115"/>
        <v>FINALIZADO</v>
      </c>
      <c r="AQ67" s="57" t="str">
        <f t="shared" si="115"/>
        <v>FINALIZADO</v>
      </c>
      <c r="AR67" s="57" t="str">
        <f t="shared" si="115"/>
        <v>FINALIZADO</v>
      </c>
      <c r="AS67" s="57" t="str">
        <f t="shared" si="115"/>
        <v>FINALIZADO</v>
      </c>
      <c r="AT67" s="57" t="str">
        <f t="shared" si="115"/>
        <v>FINALIZADO</v>
      </c>
      <c r="AU67" s="57" t="str">
        <f t="shared" si="115"/>
        <v>FINALIZADO</v>
      </c>
      <c r="AV67" s="57" t="str">
        <f t="shared" si="115"/>
        <v>FINALIZADO</v>
      </c>
      <c r="AW67" s="57" t="str">
        <f t="shared" si="115"/>
        <v>FINALIZADO</v>
      </c>
      <c r="AX67" s="57" t="str">
        <f t="shared" si="115"/>
        <v>FINALIZADO</v>
      </c>
      <c r="AY67" s="57" t="str">
        <f t="shared" si="115"/>
        <v>FINALIZADO</v>
      </c>
      <c r="AZ67" s="57" t="str">
        <f t="shared" si="115"/>
        <v>FINALIZADO</v>
      </c>
      <c r="BA67" s="57" t="str">
        <f t="shared" si="115"/>
        <v>FINALIZADO</v>
      </c>
      <c r="BB67" s="57" t="str">
        <f t="shared" si="115"/>
        <v>FINALIZADO</v>
      </c>
      <c r="BC67" s="57" t="str">
        <f t="shared" si="115"/>
        <v>FINALIZADO</v>
      </c>
      <c r="BD67" s="57" t="str">
        <f t="shared" si="115"/>
        <v>FINALIZADO</v>
      </c>
      <c r="BE67" s="57" t="str">
        <f t="shared" si="115"/>
        <v>FINALIZADO</v>
      </c>
      <c r="BF67" s="57" t="str">
        <f t="shared" si="115"/>
        <v>FINALIZADO</v>
      </c>
      <c r="BG67" s="57" t="str">
        <f t="shared" si="115"/>
        <v>FINALIZADO</v>
      </c>
    </row>
    <row r="68" spans="1:59" ht="140.25" x14ac:dyDescent="0.25">
      <c r="A68" s="1" t="s">
        <v>43</v>
      </c>
      <c r="B68" s="1" t="s">
        <v>44</v>
      </c>
      <c r="C68" s="1">
        <v>7</v>
      </c>
      <c r="D68" s="2" t="s">
        <v>163</v>
      </c>
      <c r="E68" s="1">
        <v>42</v>
      </c>
      <c r="F68" s="2" t="s">
        <v>164</v>
      </c>
      <c r="G68" s="3" t="s">
        <v>165</v>
      </c>
      <c r="H68" s="2" t="s">
        <v>166</v>
      </c>
      <c r="I68" s="1">
        <v>544</v>
      </c>
      <c r="J68" s="2" t="s">
        <v>175</v>
      </c>
      <c r="K68" s="1">
        <v>557</v>
      </c>
      <c r="L68" s="2" t="s">
        <v>176</v>
      </c>
      <c r="M68" s="1" t="s">
        <v>169</v>
      </c>
      <c r="N68" s="3">
        <v>1009</v>
      </c>
      <c r="O68" s="3">
        <v>1</v>
      </c>
      <c r="P68" s="5" t="s">
        <v>170</v>
      </c>
      <c r="Q68" s="3" t="s">
        <v>75</v>
      </c>
      <c r="R68" s="55">
        <v>0.9</v>
      </c>
      <c r="S68" s="55" t="s">
        <v>177</v>
      </c>
      <c r="T68" s="55" t="s">
        <v>177</v>
      </c>
      <c r="U68" s="55" t="s">
        <v>177</v>
      </c>
      <c r="V68" s="55">
        <v>0.85</v>
      </c>
      <c r="W68" s="55">
        <v>0.9</v>
      </c>
      <c r="X68" s="55">
        <v>0.8589</v>
      </c>
      <c r="Y68" s="55">
        <v>0.8589</v>
      </c>
      <c r="Z68" s="9">
        <f>+Y68/$W68</f>
        <v>0.95433333333333326</v>
      </c>
      <c r="AA68" s="55">
        <v>0.86770000000000003</v>
      </c>
      <c r="AB68" s="55">
        <v>0.86770000000000003</v>
      </c>
      <c r="AC68" s="9">
        <f>+AB68/$W68</f>
        <v>0.96411111111111114</v>
      </c>
      <c r="AD68" s="55">
        <v>0.87880000000000003</v>
      </c>
      <c r="AE68" s="55">
        <v>0.87880000000000003</v>
      </c>
      <c r="AF68" s="9">
        <f>+AE68/$W68</f>
        <v>0.97644444444444445</v>
      </c>
      <c r="AG68" s="55">
        <v>0.88859999999999995</v>
      </c>
      <c r="AH68" s="55">
        <v>0.88859999999999995</v>
      </c>
      <c r="AI68" s="9">
        <f>+AH68/$W68</f>
        <v>0.98733333333333329</v>
      </c>
      <c r="AJ68" s="55">
        <v>0.9</v>
      </c>
      <c r="AK68" s="55">
        <v>0.9</v>
      </c>
      <c r="AL68" s="9">
        <f>+AK68/$W68</f>
        <v>1</v>
      </c>
      <c r="AM68" s="55"/>
      <c r="AN68" s="9"/>
      <c r="AO68" s="59">
        <f>+AN68/$W68</f>
        <v>0</v>
      </c>
      <c r="AP68" s="55"/>
      <c r="AQ68" s="9"/>
      <c r="AR68" s="9">
        <f>+AQ68/$W68</f>
        <v>0</v>
      </c>
      <c r="AS68" s="55"/>
      <c r="AT68" s="9"/>
      <c r="AU68" s="9">
        <f>+AT68/$W68</f>
        <v>0</v>
      </c>
      <c r="AV68" s="55"/>
      <c r="AW68" s="9"/>
      <c r="AX68" s="9">
        <f>+AW68/$W68</f>
        <v>0</v>
      </c>
      <c r="AY68" s="55"/>
      <c r="AZ68" s="9"/>
      <c r="BA68" s="9">
        <f>+AZ68/$W68</f>
        <v>0</v>
      </c>
      <c r="BB68" s="55"/>
      <c r="BC68" s="9"/>
      <c r="BD68" s="9">
        <f>+BC68/$W68</f>
        <v>0</v>
      </c>
      <c r="BE68" s="55"/>
      <c r="BF68" s="9"/>
      <c r="BG68" s="9">
        <f>+BF68/$W68</f>
        <v>0</v>
      </c>
    </row>
    <row r="69" spans="1:59" ht="76.5" x14ac:dyDescent="0.25">
      <c r="A69" s="21" t="s">
        <v>43</v>
      </c>
      <c r="B69" s="21" t="s">
        <v>44</v>
      </c>
      <c r="C69" s="21">
        <v>7</v>
      </c>
      <c r="D69" s="22" t="s">
        <v>163</v>
      </c>
      <c r="E69" s="21">
        <v>42</v>
      </c>
      <c r="F69" s="22" t="s">
        <v>164</v>
      </c>
      <c r="G69" s="21" t="s">
        <v>165</v>
      </c>
      <c r="H69" s="22" t="s">
        <v>166</v>
      </c>
      <c r="I69" s="21">
        <v>544</v>
      </c>
      <c r="J69" s="22" t="s">
        <v>175</v>
      </c>
      <c r="K69" s="21">
        <v>557</v>
      </c>
      <c r="L69" s="22" t="s">
        <v>176</v>
      </c>
      <c r="M69" s="56" t="s">
        <v>169</v>
      </c>
      <c r="N69" s="25">
        <v>1009</v>
      </c>
      <c r="O69" s="25">
        <v>2</v>
      </c>
      <c r="P69" s="26" t="s">
        <v>172</v>
      </c>
      <c r="Q69" s="25" t="s">
        <v>55</v>
      </c>
      <c r="R69" s="39">
        <v>0.6</v>
      </c>
      <c r="S69" s="39" t="s">
        <v>177</v>
      </c>
      <c r="T69" s="39" t="s">
        <v>177</v>
      </c>
      <c r="U69" s="39" t="s">
        <v>177</v>
      </c>
      <c r="V69" s="40">
        <v>0.15</v>
      </c>
      <c r="W69" s="40">
        <v>0.05</v>
      </c>
      <c r="X69" s="40">
        <v>0.01</v>
      </c>
      <c r="Y69" s="40">
        <v>0.01</v>
      </c>
      <c r="Z69" s="29">
        <f>+Y69/$W69</f>
        <v>0.19999999999999998</v>
      </c>
      <c r="AA69" s="40">
        <v>0.02</v>
      </c>
      <c r="AB69" s="40">
        <v>0.02</v>
      </c>
      <c r="AC69" s="29">
        <f>+AB69/$W69</f>
        <v>0.39999999999999997</v>
      </c>
      <c r="AD69" s="40">
        <v>0.03</v>
      </c>
      <c r="AE69" s="40">
        <v>0.03</v>
      </c>
      <c r="AF69" s="29">
        <f>+AE69/$W69</f>
        <v>0.6</v>
      </c>
      <c r="AG69" s="40">
        <v>0.04</v>
      </c>
      <c r="AH69" s="60">
        <v>0.04</v>
      </c>
      <c r="AI69" s="29">
        <f>+AH69/$W69</f>
        <v>0.79999999999999993</v>
      </c>
      <c r="AJ69" s="40">
        <v>0.05</v>
      </c>
      <c r="AK69" s="40">
        <v>0.05</v>
      </c>
      <c r="AL69" s="29">
        <f>+AK69/$W69</f>
        <v>1</v>
      </c>
      <c r="AM69" s="40"/>
      <c r="AN69" s="29"/>
      <c r="AO69" s="61">
        <f>+AN69/$W69</f>
        <v>0</v>
      </c>
      <c r="AP69" s="40"/>
      <c r="AQ69" s="29"/>
      <c r="AR69" s="29">
        <f>+AQ69/$W69</f>
        <v>0</v>
      </c>
      <c r="AS69" s="40"/>
      <c r="AT69" s="29"/>
      <c r="AU69" s="29">
        <f>+AT69/$W69</f>
        <v>0</v>
      </c>
      <c r="AV69" s="40"/>
      <c r="AW69" s="29"/>
      <c r="AX69" s="29">
        <f>+AW69/$W69</f>
        <v>0</v>
      </c>
      <c r="AY69" s="40"/>
      <c r="AZ69" s="29"/>
      <c r="BA69" s="29">
        <f>+AZ69/$W69</f>
        <v>0</v>
      </c>
      <c r="BB69" s="40"/>
      <c r="BC69" s="29"/>
      <c r="BD69" s="29">
        <f>+BC69/$W69</f>
        <v>0</v>
      </c>
      <c r="BE69" s="40"/>
      <c r="BF69" s="29"/>
      <c r="BG69" s="29">
        <f>+BF69/$W69</f>
        <v>0</v>
      </c>
    </row>
    <row r="70" spans="1:59" ht="140.25" x14ac:dyDescent="0.25">
      <c r="A70" s="21" t="s">
        <v>43</v>
      </c>
      <c r="B70" s="21" t="s">
        <v>44</v>
      </c>
      <c r="C70" s="21">
        <v>7</v>
      </c>
      <c r="D70" s="22" t="s">
        <v>163</v>
      </c>
      <c r="E70" s="21">
        <v>42</v>
      </c>
      <c r="F70" s="22" t="s">
        <v>164</v>
      </c>
      <c r="G70" s="21" t="s">
        <v>165</v>
      </c>
      <c r="H70" s="22" t="s">
        <v>166</v>
      </c>
      <c r="I70" s="21">
        <v>544</v>
      </c>
      <c r="J70" s="22" t="s">
        <v>175</v>
      </c>
      <c r="K70" s="21">
        <v>557</v>
      </c>
      <c r="L70" s="22" t="s">
        <v>176</v>
      </c>
      <c r="M70" s="56" t="s">
        <v>169</v>
      </c>
      <c r="N70" s="25">
        <v>1009</v>
      </c>
      <c r="O70" s="25">
        <v>3</v>
      </c>
      <c r="P70" s="26" t="s">
        <v>173</v>
      </c>
      <c r="Q70" s="25" t="s">
        <v>64</v>
      </c>
      <c r="R70" s="39">
        <v>1</v>
      </c>
      <c r="S70" s="39" t="s">
        <v>177</v>
      </c>
      <c r="T70" s="39" t="s">
        <v>177</v>
      </c>
      <c r="U70" s="39" t="s">
        <v>177</v>
      </c>
      <c r="V70" s="40">
        <v>1</v>
      </c>
      <c r="W70" s="40">
        <v>1</v>
      </c>
      <c r="X70" s="40">
        <v>0.2</v>
      </c>
      <c r="Y70" s="40">
        <v>0.2</v>
      </c>
      <c r="Z70" s="29">
        <f>+Y70/$W70</f>
        <v>0.2</v>
      </c>
      <c r="AA70" s="40">
        <v>0.4</v>
      </c>
      <c r="AB70" s="40">
        <v>0.4</v>
      </c>
      <c r="AC70" s="29">
        <f>+AB70/$W70</f>
        <v>0.4</v>
      </c>
      <c r="AD70" s="40">
        <v>0.6</v>
      </c>
      <c r="AE70" s="40">
        <v>0.6</v>
      </c>
      <c r="AF70" s="29">
        <f>+AE70/$W70</f>
        <v>0.6</v>
      </c>
      <c r="AG70" s="40">
        <v>0.8</v>
      </c>
      <c r="AH70" s="40">
        <v>0.8</v>
      </c>
      <c r="AI70" s="29">
        <f>+AH70/$W70</f>
        <v>0.8</v>
      </c>
      <c r="AJ70" s="40">
        <v>1</v>
      </c>
      <c r="AK70" s="40">
        <v>1</v>
      </c>
      <c r="AL70" s="29">
        <f>+AK70/$W70</f>
        <v>1</v>
      </c>
      <c r="AM70" s="40"/>
      <c r="AN70" s="29"/>
      <c r="AO70" s="61">
        <f>+AN70/$W70</f>
        <v>0</v>
      </c>
      <c r="AP70" s="40"/>
      <c r="AQ70" s="29"/>
      <c r="AR70" s="29">
        <f>+AQ70/$W70</f>
        <v>0</v>
      </c>
      <c r="AS70" s="40"/>
      <c r="AT70" s="29"/>
      <c r="AU70" s="29">
        <f>+AT70/$W70</f>
        <v>0</v>
      </c>
      <c r="AV70" s="40"/>
      <c r="AW70" s="29"/>
      <c r="AX70" s="29">
        <f>+AW70/$W70</f>
        <v>0</v>
      </c>
      <c r="AY70" s="40"/>
      <c r="AZ70" s="29"/>
      <c r="BA70" s="29">
        <f>+AZ70/$W70</f>
        <v>0</v>
      </c>
      <c r="BB70" s="40"/>
      <c r="BC70" s="29"/>
      <c r="BD70" s="29">
        <f>+BC70/$W70</f>
        <v>0</v>
      </c>
      <c r="BE70" s="40"/>
      <c r="BF70" s="29"/>
      <c r="BG70" s="29">
        <f>+BF70/$W70</f>
        <v>0</v>
      </c>
    </row>
    <row r="71" spans="1:59" ht="165.75" x14ac:dyDescent="0.25">
      <c r="A71" s="21" t="s">
        <v>43</v>
      </c>
      <c r="B71" s="21" t="s">
        <v>44</v>
      </c>
      <c r="C71" s="21">
        <v>7</v>
      </c>
      <c r="D71" s="22" t="s">
        <v>163</v>
      </c>
      <c r="E71" s="21">
        <v>42</v>
      </c>
      <c r="F71" s="22" t="s">
        <v>164</v>
      </c>
      <c r="G71" s="21" t="s">
        <v>165</v>
      </c>
      <c r="H71" s="22" t="s">
        <v>166</v>
      </c>
      <c r="I71" s="21">
        <v>544</v>
      </c>
      <c r="J71" s="22" t="s">
        <v>175</v>
      </c>
      <c r="K71" s="21">
        <v>557</v>
      </c>
      <c r="L71" s="22" t="s">
        <v>176</v>
      </c>
      <c r="M71" s="56" t="s">
        <v>169</v>
      </c>
      <c r="N71" s="25">
        <v>1009</v>
      </c>
      <c r="O71" s="25">
        <v>4</v>
      </c>
      <c r="P71" s="26" t="s">
        <v>174</v>
      </c>
      <c r="Q71" s="25" t="s">
        <v>64</v>
      </c>
      <c r="R71" s="39">
        <v>1</v>
      </c>
      <c r="S71" s="39" t="s">
        <v>177</v>
      </c>
      <c r="T71" s="39" t="s">
        <v>177</v>
      </c>
      <c r="U71" s="39" t="s">
        <v>177</v>
      </c>
      <c r="V71" s="40">
        <v>1</v>
      </c>
      <c r="W71" s="40">
        <v>1</v>
      </c>
      <c r="X71" s="40">
        <v>0.2</v>
      </c>
      <c r="Y71" s="40">
        <v>0.2</v>
      </c>
      <c r="Z71" s="29">
        <f>+Y71/$W71</f>
        <v>0.2</v>
      </c>
      <c r="AA71" s="40">
        <v>0.4</v>
      </c>
      <c r="AB71" s="40">
        <v>0.4</v>
      </c>
      <c r="AC71" s="29">
        <f>+AB71/$W71</f>
        <v>0.4</v>
      </c>
      <c r="AD71" s="40">
        <v>0.6</v>
      </c>
      <c r="AE71" s="40">
        <v>0.6</v>
      </c>
      <c r="AF71" s="29">
        <f>+AE71/$W71</f>
        <v>0.6</v>
      </c>
      <c r="AG71" s="40">
        <v>0.8</v>
      </c>
      <c r="AH71" s="40">
        <v>0.8</v>
      </c>
      <c r="AI71" s="29">
        <f>+AH71/$W71</f>
        <v>0.8</v>
      </c>
      <c r="AJ71" s="40">
        <v>1</v>
      </c>
      <c r="AK71" s="40">
        <v>1</v>
      </c>
      <c r="AL71" s="29">
        <f>+AK71/$W71</f>
        <v>1</v>
      </c>
      <c r="AM71" s="40"/>
      <c r="AN71" s="29"/>
      <c r="AO71" s="61">
        <f>+AN71/$W71</f>
        <v>0</v>
      </c>
      <c r="AP71" s="40"/>
      <c r="AQ71" s="29"/>
      <c r="AR71" s="29">
        <f>+AQ71/$W71</f>
        <v>0</v>
      </c>
      <c r="AS71" s="40"/>
      <c r="AT71" s="29"/>
      <c r="AU71" s="29">
        <f>+AT71/$W71</f>
        <v>0</v>
      </c>
      <c r="AV71" s="40"/>
      <c r="AW71" s="29"/>
      <c r="AX71" s="29">
        <f>+AW71/$W71</f>
        <v>0</v>
      </c>
      <c r="AY71" s="40"/>
      <c r="AZ71" s="29"/>
      <c r="BA71" s="29">
        <f>+AZ71/$W71</f>
        <v>0</v>
      </c>
      <c r="BB71" s="40"/>
      <c r="BC71" s="29"/>
      <c r="BD71" s="29">
        <f>+BC71/$W71</f>
        <v>0</v>
      </c>
      <c r="BE71" s="40"/>
      <c r="BF71" s="29"/>
      <c r="BG71" s="29">
        <f>+BF71/$W71</f>
        <v>0</v>
      </c>
    </row>
    <row r="72" spans="1:59" ht="63.75" x14ac:dyDescent="0.25">
      <c r="A72" s="11" t="s">
        <v>43</v>
      </c>
      <c r="B72" s="11" t="s">
        <v>56</v>
      </c>
      <c r="C72" s="11">
        <v>7</v>
      </c>
      <c r="D72" s="11" t="s">
        <v>163</v>
      </c>
      <c r="E72" s="11">
        <v>42</v>
      </c>
      <c r="F72" s="11" t="s">
        <v>164</v>
      </c>
      <c r="G72" s="12" t="s">
        <v>165</v>
      </c>
      <c r="H72" s="11" t="s">
        <v>166</v>
      </c>
      <c r="I72" s="11">
        <v>544</v>
      </c>
      <c r="J72" s="11" t="s">
        <v>175</v>
      </c>
      <c r="K72" s="11">
        <v>557</v>
      </c>
      <c r="L72" s="13" t="s">
        <v>176</v>
      </c>
      <c r="M72" s="11"/>
      <c r="N72" s="12">
        <v>1009</v>
      </c>
      <c r="O72" s="12"/>
      <c r="P72" s="12"/>
      <c r="Q72" s="12" t="s">
        <v>64</v>
      </c>
      <c r="R72" s="57">
        <v>1</v>
      </c>
      <c r="S72" s="57" t="str">
        <f>+S68</f>
        <v>NA</v>
      </c>
      <c r="T72" s="57" t="str">
        <f>+T68</f>
        <v>NA</v>
      </c>
      <c r="U72" s="58" t="str">
        <f>+U68</f>
        <v>NA</v>
      </c>
      <c r="V72" s="57">
        <v>1</v>
      </c>
      <c r="W72" s="57">
        <v>1</v>
      </c>
      <c r="X72" s="69">
        <f>+((X68-$U$67)*$V$72)/($V$68-$U$67)</f>
        <v>1.0356000000000001</v>
      </c>
      <c r="Y72" s="69">
        <f>+((Y68-$U$67)*$V$72)/($V$68-$U$67)</f>
        <v>1.0356000000000001</v>
      </c>
      <c r="Z72" s="69">
        <f t="shared" ref="Z72" si="116">+Y72/V72</f>
        <v>1.0356000000000001</v>
      </c>
      <c r="AA72" s="69">
        <f>+((AA68-$U$67)*$V$72)/($V$68-$U$67)</f>
        <v>1.0708000000000002</v>
      </c>
      <c r="AB72" s="69">
        <f>+((AB68-$U$67)*$V$72)/($V$68-$U$67)</f>
        <v>1.0708000000000002</v>
      </c>
      <c r="AC72" s="69">
        <f t="shared" ref="AC72:AC74" si="117">+AB72/V72</f>
        <v>1.0708000000000002</v>
      </c>
      <c r="AD72" s="69">
        <f>+((AD68-$U$67)*$V$72)/($V$68-$U$67)</f>
        <v>1.1152000000000002</v>
      </c>
      <c r="AE72" s="69">
        <f>+((AE68-$U$67)*$V$72)/($V$68-$U$67)</f>
        <v>1.1152000000000002</v>
      </c>
      <c r="AF72" s="69">
        <f t="shared" ref="AF72:AF75" si="118">+AE72/V72</f>
        <v>1.1152000000000002</v>
      </c>
      <c r="AG72" s="69">
        <f>+((AG68-$U$67)*$V$72)/($V$68-$U$67)</f>
        <v>1.1543999999999999</v>
      </c>
      <c r="AH72" s="69">
        <f>+((AH68-$U$67)*$V$72)/($V$68-$U$67)</f>
        <v>1.1543999999999999</v>
      </c>
      <c r="AI72" s="69">
        <f t="shared" ref="AI72:AI75" si="119">+AH72/V72</f>
        <v>1.1543999999999999</v>
      </c>
      <c r="AJ72" s="69">
        <f>+((AJ68-$U$67)*$V$72)/($V$68-$U$67)</f>
        <v>1.2000000000000002</v>
      </c>
      <c r="AK72" s="69">
        <f>+((AK68-$U$67)*$V$72)/($V$68-$U$67)</f>
        <v>1.2000000000000002</v>
      </c>
      <c r="AL72" s="69">
        <f t="shared" ref="AL72:AL75" si="120">+AK72/V72</f>
        <v>1.2000000000000002</v>
      </c>
      <c r="AM72" s="69">
        <f>+((AM68-$U$67)*$V$72)/($V$68-$U$67)</f>
        <v>-2.4</v>
      </c>
      <c r="AN72" s="69">
        <f>+((AN68-$U$67)*$V$72)/($V$68-$U$67)</f>
        <v>-2.4</v>
      </c>
      <c r="AO72" s="69">
        <f t="shared" ref="AO72:AO75" si="121">+AN72/V72</f>
        <v>-2.4</v>
      </c>
      <c r="AP72" s="69">
        <f>+((AP68-$U$67)*$V$72)/($V$68-$U$67)</f>
        <v>-2.4</v>
      </c>
      <c r="AQ72" s="69">
        <f>+((AQ68-$U$67)*$V$72)/($V$68-$U$67)</f>
        <v>-2.4</v>
      </c>
      <c r="AR72" s="69">
        <f t="shared" ref="AR72:AR75" si="122">+AQ72/V72</f>
        <v>-2.4</v>
      </c>
      <c r="AS72" s="69">
        <f>+((AS68-$U$67)*$V$72)/($V$68-$U$67)</f>
        <v>-2.4</v>
      </c>
      <c r="AT72" s="69">
        <f>+((AT68-$U$67)*$V$72)/($V$68-$U$67)</f>
        <v>-2.4</v>
      </c>
      <c r="AU72" s="69">
        <f t="shared" ref="AU72:AU75" si="123">+AT72/V72</f>
        <v>-2.4</v>
      </c>
      <c r="AV72" s="69">
        <f>+((AV68-$U$67)*$V$72)/($V$68-$U$67)</f>
        <v>-2.4</v>
      </c>
      <c r="AW72" s="69">
        <f>+((AW68-$U$67)*$V$72)/($V$68-$U$67)</f>
        <v>-2.4</v>
      </c>
      <c r="AX72" s="69">
        <f t="shared" ref="AX72:AX75" si="124">+AW72/V72</f>
        <v>-2.4</v>
      </c>
      <c r="AY72" s="69">
        <f>+((AY68-$U$67)*$V$72)/($V$68-$U$67)</f>
        <v>-2.4</v>
      </c>
      <c r="AZ72" s="69">
        <f>+((AZ68-$U$67)*$V$72)/($V$68-$U$67)</f>
        <v>-2.4</v>
      </c>
      <c r="BA72" s="69">
        <f t="shared" ref="BA72:BA75" si="125">+AZ72/V72</f>
        <v>-2.4</v>
      </c>
      <c r="BB72" s="69">
        <f>+((BB68-$U$67)*$V$72)/($V$68-$U$67)</f>
        <v>-2.4</v>
      </c>
      <c r="BC72" s="69">
        <f>+((BC68-$U$67)*$V$72)/($V$68-$U$67)</f>
        <v>-2.4</v>
      </c>
      <c r="BD72" s="69">
        <f t="shared" ref="BD72:BD75" si="126">+BC72/V72</f>
        <v>-2.4</v>
      </c>
      <c r="BE72" s="69">
        <f>+((BE68-$U$67)*$V$72)/($V$68-$U$67)</f>
        <v>-2.4</v>
      </c>
      <c r="BF72" s="69">
        <f>+((BF68-$U$67)*$V$72)/($V$68-$U$67)</f>
        <v>-2.4</v>
      </c>
      <c r="BG72" s="69">
        <f t="shared" ref="BG72:BG75" si="127">+BF72/V72</f>
        <v>-2.4</v>
      </c>
    </row>
    <row r="73" spans="1:59" ht="89.25" x14ac:dyDescent="0.25">
      <c r="A73" s="21" t="s">
        <v>43</v>
      </c>
      <c r="B73" s="21" t="s">
        <v>44</v>
      </c>
      <c r="C73" s="21">
        <v>7</v>
      </c>
      <c r="D73" s="22" t="s">
        <v>163</v>
      </c>
      <c r="E73" s="21">
        <v>43</v>
      </c>
      <c r="F73" s="22" t="s">
        <v>178</v>
      </c>
      <c r="G73" s="21" t="s">
        <v>179</v>
      </c>
      <c r="H73" s="22" t="s">
        <v>180</v>
      </c>
      <c r="I73" s="21">
        <v>379</v>
      </c>
      <c r="J73" s="22" t="s">
        <v>181</v>
      </c>
      <c r="K73" s="21">
        <v>411</v>
      </c>
      <c r="L73" s="24" t="s">
        <v>182</v>
      </c>
      <c r="M73" s="56" t="s">
        <v>183</v>
      </c>
      <c r="N73" s="25">
        <v>1012</v>
      </c>
      <c r="O73" s="25">
        <v>1</v>
      </c>
      <c r="P73" s="38" t="s">
        <v>184</v>
      </c>
      <c r="Q73" s="25" t="s">
        <v>64</v>
      </c>
      <c r="R73" s="39">
        <v>1</v>
      </c>
      <c r="S73" s="39">
        <v>1</v>
      </c>
      <c r="T73" s="40">
        <v>1</v>
      </c>
      <c r="U73" s="40">
        <v>1</v>
      </c>
      <c r="V73" s="40">
        <v>1</v>
      </c>
      <c r="W73" s="40">
        <v>1</v>
      </c>
      <c r="X73" s="40">
        <v>0.2</v>
      </c>
      <c r="Y73" s="40">
        <v>0.2</v>
      </c>
      <c r="Z73" s="29">
        <f>+Y73/$W73</f>
        <v>0.2</v>
      </c>
      <c r="AA73" s="40">
        <v>0.4</v>
      </c>
      <c r="AB73" s="40">
        <v>0.4</v>
      </c>
      <c r="AC73" s="29">
        <f>+AB73/$W73</f>
        <v>0.4</v>
      </c>
      <c r="AD73" s="40">
        <v>0.6</v>
      </c>
      <c r="AE73" s="40">
        <v>0.6</v>
      </c>
      <c r="AF73" s="29">
        <f>+AE73/$W73</f>
        <v>0.6</v>
      </c>
      <c r="AG73" s="40">
        <v>0.8</v>
      </c>
      <c r="AH73" s="40">
        <v>0.8</v>
      </c>
      <c r="AI73" s="29">
        <f t="shared" si="119"/>
        <v>0.8</v>
      </c>
      <c r="AJ73" s="40">
        <v>1</v>
      </c>
      <c r="AK73" s="40">
        <v>1</v>
      </c>
      <c r="AL73" s="29">
        <f t="shared" si="120"/>
        <v>1</v>
      </c>
      <c r="AM73" s="40"/>
      <c r="AN73" s="29"/>
      <c r="AO73" s="61">
        <f t="shared" si="121"/>
        <v>0</v>
      </c>
      <c r="AP73" s="40"/>
      <c r="AQ73" s="29"/>
      <c r="AR73" s="29">
        <f t="shared" si="122"/>
        <v>0</v>
      </c>
      <c r="AS73" s="40"/>
      <c r="AT73" s="29"/>
      <c r="AU73" s="29">
        <f t="shared" si="123"/>
        <v>0</v>
      </c>
      <c r="AV73" s="40"/>
      <c r="AW73" s="29"/>
      <c r="AX73" s="29">
        <f t="shared" si="124"/>
        <v>0</v>
      </c>
      <c r="AY73" s="40"/>
      <c r="AZ73" s="29"/>
      <c r="BA73" s="29">
        <f t="shared" si="125"/>
        <v>0</v>
      </c>
      <c r="BB73" s="40"/>
      <c r="BC73" s="29"/>
      <c r="BD73" s="29">
        <f t="shared" si="126"/>
        <v>0</v>
      </c>
      <c r="BE73" s="40"/>
      <c r="BF73" s="40"/>
      <c r="BG73" s="29">
        <f t="shared" si="127"/>
        <v>0</v>
      </c>
    </row>
    <row r="74" spans="1:59" ht="102" x14ac:dyDescent="0.25">
      <c r="A74" s="1" t="s">
        <v>43</v>
      </c>
      <c r="B74" s="1" t="s">
        <v>44</v>
      </c>
      <c r="C74" s="1">
        <v>7</v>
      </c>
      <c r="D74" s="2" t="s">
        <v>163</v>
      </c>
      <c r="E74" s="1">
        <v>43</v>
      </c>
      <c r="F74" s="2" t="s">
        <v>178</v>
      </c>
      <c r="G74" s="3" t="s">
        <v>179</v>
      </c>
      <c r="H74" s="2" t="s">
        <v>180</v>
      </c>
      <c r="I74" s="1">
        <v>379</v>
      </c>
      <c r="J74" s="2" t="s">
        <v>181</v>
      </c>
      <c r="K74" s="1">
        <v>411</v>
      </c>
      <c r="L74" s="4" t="s">
        <v>182</v>
      </c>
      <c r="M74" s="1" t="s">
        <v>183</v>
      </c>
      <c r="N74" s="3">
        <v>1012</v>
      </c>
      <c r="O74" s="3">
        <v>2</v>
      </c>
      <c r="P74" s="5" t="s">
        <v>185</v>
      </c>
      <c r="Q74" s="3" t="s">
        <v>64</v>
      </c>
      <c r="R74" s="55">
        <v>1</v>
      </c>
      <c r="S74" s="55">
        <v>1</v>
      </c>
      <c r="T74" s="55">
        <v>1</v>
      </c>
      <c r="U74" s="55">
        <v>1</v>
      </c>
      <c r="V74" s="55">
        <v>1</v>
      </c>
      <c r="W74" s="55">
        <v>1</v>
      </c>
      <c r="X74" s="55">
        <v>0.2</v>
      </c>
      <c r="Y74" s="55">
        <v>0.2</v>
      </c>
      <c r="Z74" s="9">
        <f>+Y74/$W74</f>
        <v>0.2</v>
      </c>
      <c r="AA74" s="55">
        <v>0.4</v>
      </c>
      <c r="AB74" s="55">
        <v>0.4</v>
      </c>
      <c r="AC74" s="9">
        <f t="shared" si="117"/>
        <v>0.4</v>
      </c>
      <c r="AD74" s="55">
        <v>0.6</v>
      </c>
      <c r="AE74" s="55">
        <v>0.6</v>
      </c>
      <c r="AF74" s="9">
        <f t="shared" si="118"/>
        <v>0.6</v>
      </c>
      <c r="AG74" s="55">
        <v>0.8</v>
      </c>
      <c r="AH74" s="55">
        <v>0.8</v>
      </c>
      <c r="AI74" s="9">
        <f t="shared" si="119"/>
        <v>0.8</v>
      </c>
      <c r="AJ74" s="55">
        <v>1</v>
      </c>
      <c r="AK74" s="55">
        <v>1</v>
      </c>
      <c r="AL74" s="9">
        <f t="shared" si="120"/>
        <v>1</v>
      </c>
      <c r="AM74" s="55"/>
      <c r="AN74" s="9"/>
      <c r="AO74" s="59">
        <f t="shared" si="121"/>
        <v>0</v>
      </c>
      <c r="AP74" s="55"/>
      <c r="AQ74" s="9"/>
      <c r="AR74" s="9">
        <f t="shared" si="122"/>
        <v>0</v>
      </c>
      <c r="AS74" s="55"/>
      <c r="AT74" s="9"/>
      <c r="AU74" s="9">
        <f t="shared" si="123"/>
        <v>0</v>
      </c>
      <c r="AV74" s="55"/>
      <c r="AW74" s="9"/>
      <c r="AX74" s="9">
        <f t="shared" si="124"/>
        <v>0</v>
      </c>
      <c r="AY74" s="55"/>
      <c r="AZ74" s="9"/>
      <c r="BA74" s="9">
        <f t="shared" si="125"/>
        <v>0</v>
      </c>
      <c r="BB74" s="55"/>
      <c r="BC74" s="9"/>
      <c r="BD74" s="9">
        <f t="shared" si="126"/>
        <v>0</v>
      </c>
      <c r="BE74" s="55"/>
      <c r="BF74" s="55"/>
      <c r="BG74" s="9">
        <f t="shared" si="127"/>
        <v>0</v>
      </c>
    </row>
    <row r="75" spans="1:59" ht="89.25" x14ac:dyDescent="0.25">
      <c r="A75" s="21" t="s">
        <v>43</v>
      </c>
      <c r="B75" s="21" t="s">
        <v>44</v>
      </c>
      <c r="C75" s="21">
        <v>7</v>
      </c>
      <c r="D75" s="22" t="s">
        <v>163</v>
      </c>
      <c r="E75" s="21">
        <v>42</v>
      </c>
      <c r="F75" s="22" t="s">
        <v>164</v>
      </c>
      <c r="G75" s="21" t="s">
        <v>179</v>
      </c>
      <c r="H75" s="22" t="s">
        <v>180</v>
      </c>
      <c r="I75" s="21">
        <v>379</v>
      </c>
      <c r="J75" s="22" t="s">
        <v>181</v>
      </c>
      <c r="K75" s="21">
        <v>411</v>
      </c>
      <c r="L75" s="24" t="s">
        <v>182</v>
      </c>
      <c r="M75" s="56" t="s">
        <v>183</v>
      </c>
      <c r="N75" s="25">
        <v>1012</v>
      </c>
      <c r="O75" s="25">
        <v>3</v>
      </c>
      <c r="P75" s="38" t="s">
        <v>186</v>
      </c>
      <c r="Q75" s="25" t="s">
        <v>55</v>
      </c>
      <c r="R75" s="39">
        <v>0.7</v>
      </c>
      <c r="S75" s="39">
        <v>0.14499999999999999</v>
      </c>
      <c r="T75" s="40">
        <v>0.40500000000000003</v>
      </c>
      <c r="U75" s="40">
        <v>0.05</v>
      </c>
      <c r="V75" s="40">
        <v>0.05</v>
      </c>
      <c r="W75" s="40">
        <v>0.05</v>
      </c>
      <c r="X75" s="40">
        <v>0.01</v>
      </c>
      <c r="Y75" s="40">
        <v>0.01</v>
      </c>
      <c r="Z75" s="29">
        <f>+Y75/$W75</f>
        <v>0.19999999999999998</v>
      </c>
      <c r="AA75" s="40">
        <v>0.02</v>
      </c>
      <c r="AB75" s="40">
        <v>0.02</v>
      </c>
      <c r="AC75" s="29">
        <f>+AB75/$W75</f>
        <v>0.39999999999999997</v>
      </c>
      <c r="AD75" s="40">
        <v>0.03</v>
      </c>
      <c r="AE75" s="40">
        <v>0.03</v>
      </c>
      <c r="AF75" s="29">
        <f t="shared" si="118"/>
        <v>0.6</v>
      </c>
      <c r="AG75" s="40">
        <v>0.04</v>
      </c>
      <c r="AH75" s="40">
        <v>0.04</v>
      </c>
      <c r="AI75" s="29">
        <f t="shared" si="119"/>
        <v>0.79999999999999993</v>
      </c>
      <c r="AJ75" s="40">
        <v>0.05</v>
      </c>
      <c r="AK75" s="40">
        <v>0.05</v>
      </c>
      <c r="AL75" s="29">
        <f t="shared" si="120"/>
        <v>1</v>
      </c>
      <c r="AM75" s="40"/>
      <c r="AN75" s="29"/>
      <c r="AO75" s="61">
        <f t="shared" si="121"/>
        <v>0</v>
      </c>
      <c r="AP75" s="40"/>
      <c r="AQ75" s="40"/>
      <c r="AR75" s="29">
        <f t="shared" si="122"/>
        <v>0</v>
      </c>
      <c r="AS75" s="40"/>
      <c r="AT75" s="29"/>
      <c r="AU75" s="29">
        <f t="shared" si="123"/>
        <v>0</v>
      </c>
      <c r="AV75" s="40"/>
      <c r="AW75" s="29"/>
      <c r="AX75" s="29">
        <f t="shared" si="124"/>
        <v>0</v>
      </c>
      <c r="AY75" s="40"/>
      <c r="AZ75" s="29"/>
      <c r="BA75" s="29">
        <f t="shared" si="125"/>
        <v>0</v>
      </c>
      <c r="BB75" s="40"/>
      <c r="BC75" s="29"/>
      <c r="BD75" s="29">
        <f t="shared" si="126"/>
        <v>0</v>
      </c>
      <c r="BE75" s="40"/>
      <c r="BF75" s="40"/>
      <c r="BG75" s="29">
        <f t="shared" si="127"/>
        <v>0</v>
      </c>
    </row>
    <row r="76" spans="1:59" ht="114.75" x14ac:dyDescent="0.25">
      <c r="A76" s="21" t="s">
        <v>43</v>
      </c>
      <c r="B76" s="21" t="s">
        <v>44</v>
      </c>
      <c r="C76" s="21">
        <v>7</v>
      </c>
      <c r="D76" s="22" t="s">
        <v>163</v>
      </c>
      <c r="E76" s="21">
        <v>43</v>
      </c>
      <c r="F76" s="22" t="s">
        <v>178</v>
      </c>
      <c r="G76" s="21" t="s">
        <v>179</v>
      </c>
      <c r="H76" s="22" t="s">
        <v>180</v>
      </c>
      <c r="I76" s="21">
        <v>379</v>
      </c>
      <c r="J76" s="22" t="s">
        <v>181</v>
      </c>
      <c r="K76" s="21">
        <v>411</v>
      </c>
      <c r="L76" s="24" t="s">
        <v>182</v>
      </c>
      <c r="M76" s="56" t="s">
        <v>183</v>
      </c>
      <c r="N76" s="25">
        <v>1012</v>
      </c>
      <c r="O76" s="25">
        <v>4</v>
      </c>
      <c r="P76" s="26" t="s">
        <v>187</v>
      </c>
      <c r="Q76" s="25" t="s">
        <v>55</v>
      </c>
      <c r="R76" s="25">
        <v>10</v>
      </c>
      <c r="S76" s="25">
        <v>1</v>
      </c>
      <c r="T76" s="23">
        <v>3</v>
      </c>
      <c r="U76" s="23">
        <v>3</v>
      </c>
      <c r="V76" s="23">
        <v>3</v>
      </c>
      <c r="W76" s="23">
        <v>0</v>
      </c>
      <c r="X76" s="23">
        <v>0</v>
      </c>
      <c r="Y76" s="23">
        <v>0</v>
      </c>
      <c r="Z76" s="29">
        <v>0</v>
      </c>
      <c r="AA76" s="23">
        <v>0</v>
      </c>
      <c r="AB76" s="23">
        <v>0</v>
      </c>
      <c r="AC76" s="29">
        <v>0</v>
      </c>
      <c r="AD76" s="23">
        <v>0</v>
      </c>
      <c r="AE76" s="23">
        <v>0</v>
      </c>
      <c r="AF76" s="29">
        <v>0</v>
      </c>
      <c r="AG76" s="23">
        <v>0</v>
      </c>
      <c r="AH76" s="23">
        <v>0</v>
      </c>
      <c r="AI76" s="29">
        <v>0</v>
      </c>
      <c r="AJ76" s="23">
        <v>0</v>
      </c>
      <c r="AK76" s="23">
        <v>0</v>
      </c>
      <c r="AL76" s="29">
        <v>0</v>
      </c>
      <c r="AM76" s="23">
        <v>0</v>
      </c>
      <c r="AN76" s="23">
        <v>0</v>
      </c>
      <c r="AO76" s="29">
        <v>0</v>
      </c>
      <c r="AP76" s="23">
        <v>0</v>
      </c>
      <c r="AQ76" s="23">
        <v>0</v>
      </c>
      <c r="AR76" s="29">
        <v>0</v>
      </c>
      <c r="AS76" s="23">
        <v>0</v>
      </c>
      <c r="AT76" s="23">
        <v>0</v>
      </c>
      <c r="AU76" s="29">
        <v>0</v>
      </c>
      <c r="AV76" s="23">
        <v>0</v>
      </c>
      <c r="AW76" s="23">
        <v>0</v>
      </c>
      <c r="AX76" s="29">
        <v>0</v>
      </c>
      <c r="AY76" s="23">
        <v>0</v>
      </c>
      <c r="AZ76" s="23">
        <v>0</v>
      </c>
      <c r="BA76" s="29">
        <v>0</v>
      </c>
      <c r="BB76" s="23">
        <v>0</v>
      </c>
      <c r="BC76" s="23">
        <v>0</v>
      </c>
      <c r="BD76" s="29">
        <v>0</v>
      </c>
      <c r="BE76" s="23">
        <v>0</v>
      </c>
      <c r="BF76" s="23">
        <v>0</v>
      </c>
      <c r="BG76" s="29">
        <v>0</v>
      </c>
    </row>
    <row r="77" spans="1:59" ht="89.25" x14ac:dyDescent="0.25">
      <c r="A77" s="11" t="s">
        <v>43</v>
      </c>
      <c r="B77" s="11" t="s">
        <v>56</v>
      </c>
      <c r="C77" s="11">
        <v>7</v>
      </c>
      <c r="D77" s="11" t="s">
        <v>163</v>
      </c>
      <c r="E77" s="11">
        <v>43</v>
      </c>
      <c r="F77" s="11" t="s">
        <v>178</v>
      </c>
      <c r="G77" s="12" t="s">
        <v>179</v>
      </c>
      <c r="H77" s="11" t="s">
        <v>180</v>
      </c>
      <c r="I77" s="11">
        <v>379</v>
      </c>
      <c r="J77" s="11" t="s">
        <v>181</v>
      </c>
      <c r="K77" s="11">
        <v>411</v>
      </c>
      <c r="L77" s="13" t="s">
        <v>182</v>
      </c>
      <c r="M77" s="11"/>
      <c r="N77" s="12">
        <v>1012</v>
      </c>
      <c r="O77" s="12"/>
      <c r="P77" s="12"/>
      <c r="Q77" s="12" t="s">
        <v>64</v>
      </c>
      <c r="R77" s="57">
        <f t="shared" ref="R77:BG77" si="128">+R74</f>
        <v>1</v>
      </c>
      <c r="S77" s="57">
        <f t="shared" si="128"/>
        <v>1</v>
      </c>
      <c r="T77" s="57">
        <f t="shared" si="128"/>
        <v>1</v>
      </c>
      <c r="U77" s="58">
        <f t="shared" si="128"/>
        <v>1</v>
      </c>
      <c r="V77" s="57">
        <f t="shared" si="128"/>
        <v>1</v>
      </c>
      <c r="W77" s="57">
        <f t="shared" si="128"/>
        <v>1</v>
      </c>
      <c r="X77" s="58">
        <f t="shared" si="128"/>
        <v>0.2</v>
      </c>
      <c r="Y77" s="58">
        <f t="shared" si="128"/>
        <v>0.2</v>
      </c>
      <c r="Z77" s="45">
        <f t="shared" si="128"/>
        <v>0.2</v>
      </c>
      <c r="AA77" s="58">
        <f t="shared" si="128"/>
        <v>0.4</v>
      </c>
      <c r="AB77" s="58">
        <f t="shared" si="128"/>
        <v>0.4</v>
      </c>
      <c r="AC77" s="45">
        <f t="shared" si="128"/>
        <v>0.4</v>
      </c>
      <c r="AD77" s="58">
        <f t="shared" si="128"/>
        <v>0.6</v>
      </c>
      <c r="AE77" s="58">
        <f t="shared" si="128"/>
        <v>0.6</v>
      </c>
      <c r="AF77" s="45">
        <f t="shared" si="128"/>
        <v>0.6</v>
      </c>
      <c r="AG77" s="58">
        <f t="shared" si="128"/>
        <v>0.8</v>
      </c>
      <c r="AH77" s="58">
        <f t="shared" si="128"/>
        <v>0.8</v>
      </c>
      <c r="AI77" s="45">
        <f t="shared" si="128"/>
        <v>0.8</v>
      </c>
      <c r="AJ77" s="58">
        <f t="shared" si="128"/>
        <v>1</v>
      </c>
      <c r="AK77" s="58">
        <f t="shared" si="128"/>
        <v>1</v>
      </c>
      <c r="AL77" s="45">
        <f t="shared" si="128"/>
        <v>1</v>
      </c>
      <c r="AM77" s="58">
        <f t="shared" si="128"/>
        <v>0</v>
      </c>
      <c r="AN77" s="58">
        <f t="shared" si="128"/>
        <v>0</v>
      </c>
      <c r="AO77" s="45">
        <f t="shared" si="128"/>
        <v>0</v>
      </c>
      <c r="AP77" s="58">
        <f t="shared" si="128"/>
        <v>0</v>
      </c>
      <c r="AQ77" s="58">
        <f t="shared" si="128"/>
        <v>0</v>
      </c>
      <c r="AR77" s="45">
        <f t="shared" si="128"/>
        <v>0</v>
      </c>
      <c r="AS77" s="58">
        <f t="shared" si="128"/>
        <v>0</v>
      </c>
      <c r="AT77" s="58">
        <f t="shared" si="128"/>
        <v>0</v>
      </c>
      <c r="AU77" s="45">
        <f t="shared" si="128"/>
        <v>0</v>
      </c>
      <c r="AV77" s="58">
        <f t="shared" si="128"/>
        <v>0</v>
      </c>
      <c r="AW77" s="58">
        <f t="shared" si="128"/>
        <v>0</v>
      </c>
      <c r="AX77" s="45">
        <f t="shared" si="128"/>
        <v>0</v>
      </c>
      <c r="AY77" s="58">
        <f t="shared" si="128"/>
        <v>0</v>
      </c>
      <c r="AZ77" s="58">
        <f t="shared" si="128"/>
        <v>0</v>
      </c>
      <c r="BA77" s="45">
        <f t="shared" si="128"/>
        <v>0</v>
      </c>
      <c r="BB77" s="58">
        <f t="shared" si="128"/>
        <v>0</v>
      </c>
      <c r="BC77" s="58">
        <f t="shared" si="128"/>
        <v>0</v>
      </c>
      <c r="BD77" s="45">
        <f t="shared" si="128"/>
        <v>0</v>
      </c>
      <c r="BE77" s="58">
        <f t="shared" si="128"/>
        <v>0</v>
      </c>
      <c r="BF77" s="58">
        <f t="shared" si="128"/>
        <v>0</v>
      </c>
      <c r="BG77" s="45">
        <f t="shared" si="128"/>
        <v>0</v>
      </c>
    </row>
    <row r="78" spans="1:59" ht="114.75" x14ac:dyDescent="0.25">
      <c r="A78" s="62" t="s">
        <v>43</v>
      </c>
      <c r="B78" s="62" t="s">
        <v>44</v>
      </c>
      <c r="C78" s="62">
        <v>7</v>
      </c>
      <c r="D78" s="63" t="s">
        <v>163</v>
      </c>
      <c r="E78" s="62">
        <v>44</v>
      </c>
      <c r="F78" s="63" t="s">
        <v>188</v>
      </c>
      <c r="G78" s="64" t="s">
        <v>189</v>
      </c>
      <c r="H78" s="63" t="s">
        <v>190</v>
      </c>
      <c r="I78" s="62">
        <v>380</v>
      </c>
      <c r="J78" s="63" t="s">
        <v>191</v>
      </c>
      <c r="K78" s="62">
        <v>452</v>
      </c>
      <c r="L78" s="65" t="s">
        <v>192</v>
      </c>
      <c r="M78" s="62" t="s">
        <v>193</v>
      </c>
      <c r="N78" s="3">
        <v>1007</v>
      </c>
      <c r="O78" s="3">
        <v>2</v>
      </c>
      <c r="P78" s="5" t="s">
        <v>191</v>
      </c>
      <c r="Q78" s="3" t="s">
        <v>64</v>
      </c>
      <c r="R78" s="55">
        <v>1</v>
      </c>
      <c r="S78" s="55">
        <v>0</v>
      </c>
      <c r="T78" s="55">
        <v>1</v>
      </c>
      <c r="U78" s="9">
        <v>1</v>
      </c>
      <c r="V78" s="55">
        <v>1</v>
      </c>
      <c r="W78" s="55">
        <v>1</v>
      </c>
      <c r="X78" s="55">
        <v>0</v>
      </c>
      <c r="Y78" s="55">
        <v>0</v>
      </c>
      <c r="Z78" s="9">
        <f>+Y78/$W78</f>
        <v>0</v>
      </c>
      <c r="AA78" s="55">
        <v>0</v>
      </c>
      <c r="AB78" s="55">
        <v>0</v>
      </c>
      <c r="AC78" s="9">
        <f>+AB78/$W78</f>
        <v>0</v>
      </c>
      <c r="AD78" s="55">
        <v>0.2</v>
      </c>
      <c r="AE78" s="55">
        <v>0.2</v>
      </c>
      <c r="AF78" s="9">
        <f>+AE78/$W78</f>
        <v>0.2</v>
      </c>
      <c r="AG78" s="55">
        <v>0.6</v>
      </c>
      <c r="AH78" s="66">
        <v>0.6</v>
      </c>
      <c r="AI78" s="55">
        <f>+AH78/$W78</f>
        <v>0.6</v>
      </c>
      <c r="AJ78" s="55">
        <v>1</v>
      </c>
      <c r="AK78" s="55">
        <v>1</v>
      </c>
      <c r="AL78" s="9">
        <f>+AK78/$W78</f>
        <v>1</v>
      </c>
      <c r="AM78" s="55"/>
      <c r="AN78" s="9"/>
      <c r="AO78" s="59">
        <f>+AN78/$W78</f>
        <v>0</v>
      </c>
      <c r="AP78" s="55"/>
      <c r="AQ78" s="9"/>
      <c r="AR78" s="9">
        <f>+AQ78/$W78</f>
        <v>0</v>
      </c>
      <c r="AS78" s="55"/>
      <c r="AT78" s="9"/>
      <c r="AU78" s="9">
        <f>+AT78/$W78</f>
        <v>0</v>
      </c>
      <c r="AV78" s="55"/>
      <c r="AW78" s="9"/>
      <c r="AX78" s="9">
        <f>+AW78/$W78</f>
        <v>0</v>
      </c>
      <c r="AY78" s="55"/>
      <c r="AZ78" s="9"/>
      <c r="BA78" s="9">
        <f>+AZ78/$W78</f>
        <v>0</v>
      </c>
      <c r="BB78" s="55"/>
      <c r="BC78" s="9"/>
      <c r="BD78" s="9">
        <f>+BC78/$W78</f>
        <v>0</v>
      </c>
      <c r="BE78" s="55"/>
      <c r="BF78" s="9"/>
      <c r="BG78" s="9">
        <f>+BF78/$W78</f>
        <v>0</v>
      </c>
    </row>
    <row r="79" spans="1:59" ht="127.5" x14ac:dyDescent="0.25">
      <c r="A79" s="21" t="s">
        <v>43</v>
      </c>
      <c r="B79" s="21" t="s">
        <v>44</v>
      </c>
      <c r="C79" s="21">
        <v>7</v>
      </c>
      <c r="D79" s="22" t="s">
        <v>163</v>
      </c>
      <c r="E79" s="21">
        <v>44</v>
      </c>
      <c r="F79" s="22" t="s">
        <v>188</v>
      </c>
      <c r="G79" s="21" t="s">
        <v>189</v>
      </c>
      <c r="H79" s="22" t="s">
        <v>190</v>
      </c>
      <c r="I79" s="21">
        <v>380</v>
      </c>
      <c r="J79" s="22" t="s">
        <v>191</v>
      </c>
      <c r="K79" s="21">
        <v>452</v>
      </c>
      <c r="L79" s="24" t="s">
        <v>192</v>
      </c>
      <c r="M79" s="21" t="s">
        <v>193</v>
      </c>
      <c r="N79" s="25">
        <v>1007</v>
      </c>
      <c r="O79" s="25">
        <v>3</v>
      </c>
      <c r="P79" s="26" t="s">
        <v>194</v>
      </c>
      <c r="Q79" s="25" t="s">
        <v>64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0.16</v>
      </c>
      <c r="Y79" s="40">
        <v>0.16</v>
      </c>
      <c r="Z79" s="29">
        <f>+Y79/$W79</f>
        <v>0.16</v>
      </c>
      <c r="AA79" s="40">
        <v>0.3826</v>
      </c>
      <c r="AB79" s="40">
        <v>0.3826</v>
      </c>
      <c r="AC79" s="29">
        <f>+AB79/$W79</f>
        <v>0.3826</v>
      </c>
      <c r="AD79" s="40">
        <v>0.67600000000000005</v>
      </c>
      <c r="AE79" s="40">
        <v>0.67600000000000005</v>
      </c>
      <c r="AF79" s="29">
        <f>+AE79/$W79</f>
        <v>0.67600000000000005</v>
      </c>
      <c r="AG79" s="40">
        <v>0.78759999999999997</v>
      </c>
      <c r="AH79" s="40">
        <v>0.78759999999999997</v>
      </c>
      <c r="AI79" s="29">
        <f>+AH79/$W79</f>
        <v>0.78759999999999997</v>
      </c>
      <c r="AJ79" s="40">
        <v>1</v>
      </c>
      <c r="AK79" s="40">
        <v>1</v>
      </c>
      <c r="AL79" s="29">
        <f>+AK79/$W79</f>
        <v>1</v>
      </c>
      <c r="AM79" s="40"/>
      <c r="AN79" s="29"/>
      <c r="AO79" s="61">
        <f>+AN79/$W79</f>
        <v>0</v>
      </c>
      <c r="AP79" s="40"/>
      <c r="AQ79" s="29"/>
      <c r="AR79" s="29">
        <f>+AQ79/$W79</f>
        <v>0</v>
      </c>
      <c r="AS79" s="40"/>
      <c r="AT79" s="29"/>
      <c r="AU79" s="29">
        <f>+AT79/$W79</f>
        <v>0</v>
      </c>
      <c r="AV79" s="40"/>
      <c r="AW79" s="29"/>
      <c r="AX79" s="29">
        <f>+AW79/$W79</f>
        <v>0</v>
      </c>
      <c r="AY79" s="40"/>
      <c r="AZ79" s="29"/>
      <c r="BA79" s="29">
        <f>+AZ79/$W79</f>
        <v>0</v>
      </c>
      <c r="BB79" s="40"/>
      <c r="BC79" s="29"/>
      <c r="BD79" s="29">
        <f>+BC79/$W79</f>
        <v>0</v>
      </c>
      <c r="BE79" s="40"/>
      <c r="BF79" s="29"/>
      <c r="BG79" s="29">
        <f>+BF79/$W79</f>
        <v>0</v>
      </c>
    </row>
    <row r="80" spans="1:59" ht="114.75" x14ac:dyDescent="0.25">
      <c r="A80" s="21" t="s">
        <v>43</v>
      </c>
      <c r="B80" s="21" t="s">
        <v>44</v>
      </c>
      <c r="C80" s="21">
        <v>7</v>
      </c>
      <c r="D80" s="22" t="s">
        <v>163</v>
      </c>
      <c r="E80" s="21">
        <v>44</v>
      </c>
      <c r="F80" s="22" t="s">
        <v>188</v>
      </c>
      <c r="G80" s="21" t="s">
        <v>189</v>
      </c>
      <c r="H80" s="22" t="s">
        <v>190</v>
      </c>
      <c r="I80" s="21">
        <v>380</v>
      </c>
      <c r="J80" s="22" t="s">
        <v>191</v>
      </c>
      <c r="K80" s="21">
        <v>452</v>
      </c>
      <c r="L80" s="24" t="s">
        <v>192</v>
      </c>
      <c r="M80" s="21" t="s">
        <v>193</v>
      </c>
      <c r="N80" s="25">
        <v>1007</v>
      </c>
      <c r="O80" s="25">
        <v>4</v>
      </c>
      <c r="P80" s="26" t="s">
        <v>195</v>
      </c>
      <c r="Q80" s="25" t="s">
        <v>64</v>
      </c>
      <c r="R80" s="39">
        <v>1</v>
      </c>
      <c r="S80" s="39">
        <v>1</v>
      </c>
      <c r="T80" s="40">
        <v>1</v>
      </c>
      <c r="U80" s="29">
        <v>1</v>
      </c>
      <c r="V80" s="40">
        <v>1</v>
      </c>
      <c r="W80" s="40">
        <v>1</v>
      </c>
      <c r="X80" s="40">
        <v>0</v>
      </c>
      <c r="Y80" s="40">
        <v>0</v>
      </c>
      <c r="Z80" s="29">
        <f>+Y80/$W80</f>
        <v>0</v>
      </c>
      <c r="AA80" s="40">
        <v>0</v>
      </c>
      <c r="AB80" s="40">
        <v>0</v>
      </c>
      <c r="AC80" s="29">
        <f>+AB80/$W80</f>
        <v>0</v>
      </c>
      <c r="AD80" s="40">
        <v>0.2</v>
      </c>
      <c r="AE80" s="40">
        <v>0.2</v>
      </c>
      <c r="AF80" s="29">
        <f>+AE80/$W80</f>
        <v>0.2</v>
      </c>
      <c r="AG80" s="40">
        <v>0.6</v>
      </c>
      <c r="AH80" s="40">
        <v>0.6</v>
      </c>
      <c r="AI80" s="29">
        <f>+AH80/$W80</f>
        <v>0.6</v>
      </c>
      <c r="AJ80" s="40">
        <v>1</v>
      </c>
      <c r="AK80" s="40">
        <v>1</v>
      </c>
      <c r="AL80" s="29">
        <f>+AK80/$W80</f>
        <v>1</v>
      </c>
      <c r="AM80" s="40"/>
      <c r="AN80" s="29"/>
      <c r="AO80" s="61">
        <f>+AN80/$W80</f>
        <v>0</v>
      </c>
      <c r="AP80" s="40"/>
      <c r="AQ80" s="29"/>
      <c r="AR80" s="29">
        <f>+AQ80/$W80</f>
        <v>0</v>
      </c>
      <c r="AS80" s="40"/>
      <c r="AT80" s="29"/>
      <c r="AU80" s="29">
        <f>+AT80/$W80</f>
        <v>0</v>
      </c>
      <c r="AV80" s="40"/>
      <c r="AW80" s="29"/>
      <c r="AX80" s="29">
        <f>+AW80/$W80</f>
        <v>0</v>
      </c>
      <c r="AY80" s="40"/>
      <c r="AZ80" s="29"/>
      <c r="BA80" s="29">
        <f>+AZ80/$W80</f>
        <v>0</v>
      </c>
      <c r="BB80" s="40"/>
      <c r="BC80" s="29"/>
      <c r="BD80" s="29">
        <f>+BC80/$W80</f>
        <v>0</v>
      </c>
      <c r="BE80" s="40"/>
      <c r="BF80" s="29"/>
      <c r="BG80" s="29">
        <f>+BF80/$W80</f>
        <v>0</v>
      </c>
    </row>
    <row r="81" spans="1:59" ht="114.75" x14ac:dyDescent="0.25">
      <c r="A81" s="11" t="s">
        <v>43</v>
      </c>
      <c r="B81" s="11" t="s">
        <v>56</v>
      </c>
      <c r="C81" s="11">
        <v>7</v>
      </c>
      <c r="D81" s="11" t="s">
        <v>163</v>
      </c>
      <c r="E81" s="11">
        <v>44</v>
      </c>
      <c r="F81" s="11" t="s">
        <v>188</v>
      </c>
      <c r="G81" s="12" t="s">
        <v>189</v>
      </c>
      <c r="H81" s="11" t="s">
        <v>190</v>
      </c>
      <c r="I81" s="11">
        <v>380</v>
      </c>
      <c r="J81" s="11" t="s">
        <v>191</v>
      </c>
      <c r="K81" s="11">
        <v>452</v>
      </c>
      <c r="L81" s="13" t="s">
        <v>192</v>
      </c>
      <c r="M81" s="11"/>
      <c r="N81" s="12">
        <v>1007</v>
      </c>
      <c r="O81" s="12"/>
      <c r="P81" s="12"/>
      <c r="Q81" s="12" t="s">
        <v>64</v>
      </c>
      <c r="R81" s="57">
        <f t="shared" ref="R81:BF81" si="129">+R78</f>
        <v>1</v>
      </c>
      <c r="S81" s="57">
        <f t="shared" si="129"/>
        <v>0</v>
      </c>
      <c r="T81" s="57">
        <f t="shared" si="129"/>
        <v>1</v>
      </c>
      <c r="U81" s="58">
        <f t="shared" si="129"/>
        <v>1</v>
      </c>
      <c r="V81" s="57">
        <f t="shared" si="129"/>
        <v>1</v>
      </c>
      <c r="W81" s="57">
        <f t="shared" si="129"/>
        <v>1</v>
      </c>
      <c r="X81" s="58">
        <f t="shared" si="129"/>
        <v>0</v>
      </c>
      <c r="Y81" s="58">
        <f t="shared" si="129"/>
        <v>0</v>
      </c>
      <c r="Z81" s="45">
        <f t="shared" si="129"/>
        <v>0</v>
      </c>
      <c r="AA81" s="58">
        <f t="shared" si="129"/>
        <v>0</v>
      </c>
      <c r="AB81" s="58">
        <f t="shared" si="129"/>
        <v>0</v>
      </c>
      <c r="AC81" s="45">
        <f t="shared" ref="AC81" si="130">+AC78</f>
        <v>0</v>
      </c>
      <c r="AD81" s="58">
        <f t="shared" si="129"/>
        <v>0.2</v>
      </c>
      <c r="AE81" s="58">
        <f t="shared" si="129"/>
        <v>0.2</v>
      </c>
      <c r="AF81" s="45">
        <f t="shared" ref="AF81" si="131">+AF78</f>
        <v>0.2</v>
      </c>
      <c r="AG81" s="58">
        <f t="shared" si="129"/>
        <v>0.6</v>
      </c>
      <c r="AH81" s="58">
        <f t="shared" si="129"/>
        <v>0.6</v>
      </c>
      <c r="AI81" s="45">
        <f t="shared" ref="AI81" si="132">+AI78</f>
        <v>0.6</v>
      </c>
      <c r="AJ81" s="58">
        <f t="shared" si="129"/>
        <v>1</v>
      </c>
      <c r="AK81" s="58">
        <f t="shared" si="129"/>
        <v>1</v>
      </c>
      <c r="AL81" s="45">
        <f t="shared" ref="AL81" si="133">+AL78</f>
        <v>1</v>
      </c>
      <c r="AM81" s="58">
        <f t="shared" si="129"/>
        <v>0</v>
      </c>
      <c r="AN81" s="58">
        <f t="shared" si="129"/>
        <v>0</v>
      </c>
      <c r="AO81" s="45">
        <f t="shared" ref="AO81" si="134">+AO78</f>
        <v>0</v>
      </c>
      <c r="AP81" s="58">
        <f t="shared" si="129"/>
        <v>0</v>
      </c>
      <c r="AQ81" s="58">
        <f t="shared" si="129"/>
        <v>0</v>
      </c>
      <c r="AR81" s="45">
        <f t="shared" ref="AR81" si="135">+AR78</f>
        <v>0</v>
      </c>
      <c r="AS81" s="58">
        <f t="shared" si="129"/>
        <v>0</v>
      </c>
      <c r="AT81" s="58">
        <f t="shared" si="129"/>
        <v>0</v>
      </c>
      <c r="AU81" s="45">
        <f t="shared" ref="AU81" si="136">+AU78</f>
        <v>0</v>
      </c>
      <c r="AV81" s="58">
        <f t="shared" si="129"/>
        <v>0</v>
      </c>
      <c r="AW81" s="58">
        <f t="shared" si="129"/>
        <v>0</v>
      </c>
      <c r="AX81" s="45">
        <f t="shared" ref="AX81" si="137">+AX78</f>
        <v>0</v>
      </c>
      <c r="AY81" s="58">
        <f t="shared" si="129"/>
        <v>0</v>
      </c>
      <c r="AZ81" s="58">
        <f t="shared" si="129"/>
        <v>0</v>
      </c>
      <c r="BA81" s="45">
        <f t="shared" ref="BA81" si="138">+BA78</f>
        <v>0</v>
      </c>
      <c r="BB81" s="58">
        <f t="shared" si="129"/>
        <v>0</v>
      </c>
      <c r="BC81" s="58">
        <f t="shared" si="129"/>
        <v>0</v>
      </c>
      <c r="BD81" s="45">
        <f t="shared" ref="BD81" si="139">+BD78</f>
        <v>0</v>
      </c>
      <c r="BE81" s="58">
        <f t="shared" si="129"/>
        <v>0</v>
      </c>
      <c r="BF81" s="58">
        <f t="shared" si="129"/>
        <v>0</v>
      </c>
      <c r="BG81" s="45">
        <f t="shared" ref="BG81" si="140">+BG78</f>
        <v>0</v>
      </c>
    </row>
    <row r="82" spans="1:59" ht="89.25" x14ac:dyDescent="0.25">
      <c r="A82" s="1" t="s">
        <v>43</v>
      </c>
      <c r="B82" s="1" t="s">
        <v>44</v>
      </c>
      <c r="C82" s="1">
        <v>7</v>
      </c>
      <c r="D82" s="2" t="s">
        <v>163</v>
      </c>
      <c r="E82" s="1">
        <v>45</v>
      </c>
      <c r="F82" s="2" t="s">
        <v>196</v>
      </c>
      <c r="G82" s="3" t="s">
        <v>197</v>
      </c>
      <c r="H82" s="2" t="s">
        <v>198</v>
      </c>
      <c r="I82" s="1">
        <v>381</v>
      </c>
      <c r="J82" s="2" t="s">
        <v>199</v>
      </c>
      <c r="K82" s="1">
        <v>493</v>
      </c>
      <c r="L82" s="4" t="s">
        <v>200</v>
      </c>
      <c r="M82" s="1">
        <v>0</v>
      </c>
      <c r="N82" s="3">
        <v>1018</v>
      </c>
      <c r="O82" s="3">
        <v>1</v>
      </c>
      <c r="P82" s="5" t="s">
        <v>201</v>
      </c>
      <c r="Q82" s="3" t="s">
        <v>55</v>
      </c>
      <c r="R82" s="3">
        <v>1</v>
      </c>
      <c r="S82" s="10">
        <v>0.15</v>
      </c>
      <c r="T82" s="10">
        <v>0.25</v>
      </c>
      <c r="U82" s="10">
        <v>0.25</v>
      </c>
      <c r="V82" s="10">
        <v>0.3</v>
      </c>
      <c r="W82" s="10">
        <v>0.05</v>
      </c>
      <c r="X82" s="10">
        <v>0</v>
      </c>
      <c r="Y82" s="10">
        <v>0</v>
      </c>
      <c r="Z82" s="9">
        <f>+Y82/$W82</f>
        <v>0</v>
      </c>
      <c r="AA82" s="10">
        <v>0.01</v>
      </c>
      <c r="AB82" s="10">
        <v>0.01</v>
      </c>
      <c r="AC82" s="70">
        <f>+AB82/$W82</f>
        <v>0.19999999999999998</v>
      </c>
      <c r="AD82" s="10">
        <v>0.02</v>
      </c>
      <c r="AE82" s="10">
        <v>0.02</v>
      </c>
      <c r="AF82" s="9">
        <f>+AE82/$W82</f>
        <v>0.39999999999999997</v>
      </c>
      <c r="AG82" s="10">
        <v>0.02</v>
      </c>
      <c r="AH82" s="10">
        <v>0.02</v>
      </c>
      <c r="AI82" s="20">
        <f>+AH82/$W82</f>
        <v>0.39999999999999997</v>
      </c>
      <c r="AJ82" s="10">
        <v>0.05</v>
      </c>
      <c r="AK82" s="10">
        <v>0.05</v>
      </c>
      <c r="AL82" s="9">
        <f>+AK82/$W82</f>
        <v>1</v>
      </c>
      <c r="AN82" s="10"/>
      <c r="AO82" s="20">
        <f>+AN82/$W82</f>
        <v>0</v>
      </c>
      <c r="AP82" s="10"/>
      <c r="AQ82" s="10"/>
      <c r="AR82" s="20">
        <f>+AQ82/$W82</f>
        <v>0</v>
      </c>
      <c r="AS82" s="10"/>
      <c r="AT82" s="10"/>
      <c r="AU82" s="20">
        <f>+AT82/$W82</f>
        <v>0</v>
      </c>
      <c r="AV82" s="10"/>
      <c r="AW82" s="10"/>
      <c r="AX82" s="20">
        <f>+AW82/$W82</f>
        <v>0</v>
      </c>
      <c r="AY82" s="10"/>
      <c r="AZ82" s="10"/>
      <c r="BA82" s="20">
        <f>+AZ82/$W82</f>
        <v>0</v>
      </c>
      <c r="BB82" s="10"/>
      <c r="BC82" s="10"/>
      <c r="BD82" s="20">
        <f>+BC82/$W82</f>
        <v>0</v>
      </c>
      <c r="BE82" s="10"/>
      <c r="BF82" s="10"/>
      <c r="BG82" s="20">
        <f>+BF82/$W82</f>
        <v>0</v>
      </c>
    </row>
    <row r="83" spans="1:59" ht="76.5" x14ac:dyDescent="0.25">
      <c r="A83" s="1" t="s">
        <v>43</v>
      </c>
      <c r="B83" s="1" t="s">
        <v>44</v>
      </c>
      <c r="C83" s="1">
        <v>7</v>
      </c>
      <c r="D83" s="2" t="s">
        <v>163</v>
      </c>
      <c r="E83" s="1">
        <v>45</v>
      </c>
      <c r="F83" s="2" t="s">
        <v>196</v>
      </c>
      <c r="G83" s="3" t="s">
        <v>197</v>
      </c>
      <c r="H83" s="2" t="s">
        <v>198</v>
      </c>
      <c r="I83" s="1">
        <v>381</v>
      </c>
      <c r="J83" s="2" t="s">
        <v>199</v>
      </c>
      <c r="K83" s="1">
        <v>493</v>
      </c>
      <c r="L83" s="4" t="s">
        <v>200</v>
      </c>
      <c r="M83" s="1">
        <v>0</v>
      </c>
      <c r="N83" s="3">
        <v>1018</v>
      </c>
      <c r="O83" s="3">
        <v>2</v>
      </c>
      <c r="P83" s="5" t="s">
        <v>202</v>
      </c>
      <c r="Q83" s="3" t="s">
        <v>55</v>
      </c>
      <c r="R83" s="3">
        <v>1</v>
      </c>
      <c r="S83" s="10">
        <v>0.2</v>
      </c>
      <c r="T83" s="10">
        <v>0.25</v>
      </c>
      <c r="U83" s="10">
        <v>0.25</v>
      </c>
      <c r="V83" s="10">
        <v>0.25</v>
      </c>
      <c r="W83" s="10">
        <v>0.05</v>
      </c>
      <c r="X83" s="10">
        <v>0</v>
      </c>
      <c r="Y83" s="10">
        <v>0</v>
      </c>
      <c r="Z83" s="9">
        <f t="shared" ref="Z83:Z84" si="141">+Y83/$W83</f>
        <v>0</v>
      </c>
      <c r="AA83" s="10">
        <v>0.01</v>
      </c>
      <c r="AB83" s="10">
        <v>0.01</v>
      </c>
      <c r="AC83" s="9">
        <f t="shared" ref="AC83:AC84" si="142">+AB83/$W83</f>
        <v>0.19999999999999998</v>
      </c>
      <c r="AD83" s="10">
        <v>0.02</v>
      </c>
      <c r="AE83" s="10">
        <v>0.02</v>
      </c>
      <c r="AF83" s="9">
        <f t="shared" ref="AF83:AF84" si="143">+AE83/$W83</f>
        <v>0.39999999999999997</v>
      </c>
      <c r="AG83" s="10">
        <v>0.02</v>
      </c>
      <c r="AH83" s="10">
        <v>0.02</v>
      </c>
      <c r="AI83" s="20">
        <f t="shared" ref="AI83:AI84" si="144">+AH83/$W83</f>
        <v>0.39999999999999997</v>
      </c>
      <c r="AJ83" s="10">
        <v>0.05</v>
      </c>
      <c r="AK83" s="10">
        <v>0.05</v>
      </c>
      <c r="AL83" s="9">
        <f t="shared" ref="AL83:AL84" si="145">+AK83/$W83</f>
        <v>1</v>
      </c>
      <c r="AN83" s="10"/>
      <c r="AO83" s="20">
        <f t="shared" ref="AO83:AO84" si="146">+AN83/$W83</f>
        <v>0</v>
      </c>
      <c r="AP83" s="10"/>
      <c r="AQ83" s="10"/>
      <c r="AR83" s="20">
        <f t="shared" ref="AR83:AR84" si="147">+AQ83/$W83</f>
        <v>0</v>
      </c>
      <c r="AS83" s="10"/>
      <c r="AT83" s="10"/>
      <c r="AU83" s="20">
        <f t="shared" ref="AU83:AU84" si="148">+AT83/$W83</f>
        <v>0</v>
      </c>
      <c r="AV83" s="10"/>
      <c r="AW83" s="10"/>
      <c r="AX83" s="20">
        <f t="shared" ref="AX83:AX84" si="149">+AW83/$W83</f>
        <v>0</v>
      </c>
      <c r="AY83" s="10"/>
      <c r="AZ83" s="10"/>
      <c r="BA83" s="20">
        <f t="shared" ref="BA83:BA84" si="150">+AZ83/$W83</f>
        <v>0</v>
      </c>
      <c r="BB83" s="10"/>
      <c r="BC83" s="10"/>
      <c r="BD83" s="20">
        <f t="shared" ref="BD83:BD84" si="151">+BC83/$W83</f>
        <v>0</v>
      </c>
      <c r="BE83" s="10"/>
      <c r="BF83" s="10"/>
      <c r="BG83" s="20">
        <f t="shared" ref="BG83:BG84" si="152">+BF83/$W83</f>
        <v>0</v>
      </c>
    </row>
    <row r="84" spans="1:59" ht="76.5" x14ac:dyDescent="0.25">
      <c r="A84" s="1" t="s">
        <v>43</v>
      </c>
      <c r="B84" s="1" t="s">
        <v>44</v>
      </c>
      <c r="C84" s="1">
        <v>7</v>
      </c>
      <c r="D84" s="2" t="s">
        <v>163</v>
      </c>
      <c r="E84" s="1">
        <v>45</v>
      </c>
      <c r="F84" s="2" t="s">
        <v>196</v>
      </c>
      <c r="G84" s="3" t="s">
        <v>197</v>
      </c>
      <c r="H84" s="2" t="s">
        <v>198</v>
      </c>
      <c r="I84" s="1">
        <v>381</v>
      </c>
      <c r="J84" s="2" t="s">
        <v>199</v>
      </c>
      <c r="K84" s="1">
        <v>493</v>
      </c>
      <c r="L84" s="4" t="s">
        <v>200</v>
      </c>
      <c r="M84" s="1">
        <v>0</v>
      </c>
      <c r="N84" s="3">
        <v>1018</v>
      </c>
      <c r="O84" s="3">
        <v>3</v>
      </c>
      <c r="P84" s="5" t="s">
        <v>203</v>
      </c>
      <c r="Q84" s="3" t="s">
        <v>204</v>
      </c>
      <c r="R84" s="3">
        <v>1</v>
      </c>
      <c r="S84" s="10">
        <v>0.05</v>
      </c>
      <c r="T84" s="10">
        <v>0.4</v>
      </c>
      <c r="U84" s="10">
        <v>0.2</v>
      </c>
      <c r="V84" s="10">
        <v>0.2</v>
      </c>
      <c r="W84" s="10">
        <v>0.15</v>
      </c>
      <c r="X84" s="10">
        <v>0</v>
      </c>
      <c r="Y84" s="10">
        <v>0</v>
      </c>
      <c r="Z84" s="9">
        <f t="shared" si="141"/>
        <v>0</v>
      </c>
      <c r="AA84" s="10">
        <v>0.01</v>
      </c>
      <c r="AB84" s="10">
        <v>0.01</v>
      </c>
      <c r="AC84" s="9">
        <f t="shared" si="142"/>
        <v>6.6666666666666666E-2</v>
      </c>
      <c r="AD84" s="10">
        <v>0.02</v>
      </c>
      <c r="AE84" s="10">
        <v>0.05</v>
      </c>
      <c r="AF84" s="9">
        <f t="shared" si="143"/>
        <v>0.33333333333333337</v>
      </c>
      <c r="AG84" s="10">
        <v>0.08</v>
      </c>
      <c r="AH84" s="10">
        <v>0.08</v>
      </c>
      <c r="AI84" s="20">
        <f t="shared" si="144"/>
        <v>0.53333333333333333</v>
      </c>
      <c r="AJ84" s="10">
        <v>0.15</v>
      </c>
      <c r="AK84" s="10">
        <v>0.15</v>
      </c>
      <c r="AL84" s="9">
        <f t="shared" si="145"/>
        <v>1</v>
      </c>
      <c r="AN84" s="10"/>
      <c r="AO84" s="20">
        <f t="shared" si="146"/>
        <v>0</v>
      </c>
      <c r="AP84" s="10"/>
      <c r="AQ84" s="10"/>
      <c r="AR84" s="20">
        <f t="shared" si="147"/>
        <v>0</v>
      </c>
      <c r="AS84" s="10"/>
      <c r="AT84" s="10"/>
      <c r="AU84" s="20">
        <f t="shared" si="148"/>
        <v>0</v>
      </c>
      <c r="AV84" s="10"/>
      <c r="AW84" s="10"/>
      <c r="AX84" s="20">
        <f t="shared" si="149"/>
        <v>0</v>
      </c>
      <c r="AY84" s="10"/>
      <c r="AZ84" s="10"/>
      <c r="BA84" s="20">
        <f t="shared" si="150"/>
        <v>0</v>
      </c>
      <c r="BB84" s="10"/>
      <c r="BC84" s="10"/>
      <c r="BD84" s="20">
        <f t="shared" si="151"/>
        <v>0</v>
      </c>
      <c r="BE84" s="10"/>
      <c r="BF84" s="10"/>
      <c r="BG84" s="20">
        <f t="shared" si="152"/>
        <v>0</v>
      </c>
    </row>
    <row r="85" spans="1:59" ht="76.5" x14ac:dyDescent="0.25">
      <c r="A85" s="11" t="s">
        <v>43</v>
      </c>
      <c r="B85" s="11" t="s">
        <v>56</v>
      </c>
      <c r="C85" s="11">
        <v>7</v>
      </c>
      <c r="D85" s="11" t="s">
        <v>163</v>
      </c>
      <c r="E85" s="11">
        <v>45</v>
      </c>
      <c r="F85" s="11" t="s">
        <v>196</v>
      </c>
      <c r="G85" s="12" t="s">
        <v>197</v>
      </c>
      <c r="H85" s="11" t="s">
        <v>198</v>
      </c>
      <c r="I85" s="11">
        <v>381</v>
      </c>
      <c r="J85" s="11" t="s">
        <v>199</v>
      </c>
      <c r="K85" s="11">
        <v>493</v>
      </c>
      <c r="L85" s="13" t="s">
        <v>200</v>
      </c>
      <c r="M85" s="11"/>
      <c r="N85" s="12">
        <v>1018</v>
      </c>
      <c r="O85" s="12"/>
      <c r="P85" s="12"/>
      <c r="Q85" s="12" t="s">
        <v>75</v>
      </c>
      <c r="R85" s="14">
        <f>+SUM(R82:R84)</f>
        <v>3</v>
      </c>
      <c r="S85" s="14">
        <f>+SUM(S82:S84)</f>
        <v>0.39999999999999997</v>
      </c>
      <c r="T85" s="14">
        <f>+S85+SUM(T82:T84)</f>
        <v>1.3</v>
      </c>
      <c r="U85" s="14">
        <f>+$T$85+SUM(U82:U84)</f>
        <v>2</v>
      </c>
      <c r="V85" s="14">
        <f>+U85+SUM(V82:V84)</f>
        <v>2.75</v>
      </c>
      <c r="W85" s="14">
        <v>3</v>
      </c>
      <c r="X85" s="14">
        <v>2</v>
      </c>
      <c r="Y85" s="14">
        <v>2</v>
      </c>
      <c r="Z85" s="45">
        <v>0.72727272727272729</v>
      </c>
      <c r="AA85" s="14">
        <v>2.0299999999999998</v>
      </c>
      <c r="AB85" s="14">
        <v>2.0299999999999998</v>
      </c>
      <c r="AC85" s="45">
        <v>0.73818181818181816</v>
      </c>
      <c r="AD85" s="14">
        <v>2.06</v>
      </c>
      <c r="AE85" s="14">
        <v>2</v>
      </c>
      <c r="AF85" s="45">
        <v>0.72727272727272729</v>
      </c>
      <c r="AG85" s="14">
        <v>2</v>
      </c>
      <c r="AH85" s="14">
        <v>2</v>
      </c>
      <c r="AI85" s="45">
        <v>0.72727272727272729</v>
      </c>
      <c r="AJ85" s="14">
        <v>2.25</v>
      </c>
      <c r="AK85" s="14">
        <v>2</v>
      </c>
      <c r="AL85" s="45">
        <v>0.72727272727272729</v>
      </c>
      <c r="AM85" s="14"/>
      <c r="AN85" s="14">
        <f>+$U$85+SUM(AN82:AN84)</f>
        <v>2</v>
      </c>
      <c r="AO85" s="45">
        <f>+AN85/$V85</f>
        <v>0.72727272727272729</v>
      </c>
      <c r="AP85" s="14">
        <f>+$U$85+SUM(AP82:AP84)</f>
        <v>2</v>
      </c>
      <c r="AQ85" s="14">
        <f>+$U$85+SUM(AQ82:AQ84)</f>
        <v>2</v>
      </c>
      <c r="AR85" s="45">
        <f>+AQ85/$V85</f>
        <v>0.72727272727272729</v>
      </c>
      <c r="AS85" s="14">
        <f>+$U$85+SUM(AS82:AS84)</f>
        <v>2</v>
      </c>
      <c r="AT85" s="14">
        <f>+$U$85+SUM(AT82:AT84)</f>
        <v>2</v>
      </c>
      <c r="AU85" s="45">
        <f>+AT85/$V85</f>
        <v>0.72727272727272729</v>
      </c>
      <c r="AV85" s="14">
        <f>+$U$85+SUM(AV82:AV84)</f>
        <v>2</v>
      </c>
      <c r="AW85" s="14">
        <f>+$U$85+SUM(AW82:AW84)</f>
        <v>2</v>
      </c>
      <c r="AX85" s="45">
        <f>+AW85/$V85</f>
        <v>0.72727272727272729</v>
      </c>
      <c r="AY85" s="14">
        <f>+$U$85+SUM(AY82:AY84)</f>
        <v>2</v>
      </c>
      <c r="AZ85" s="14">
        <f>+$U$85+SUM(AZ82:AZ84)</f>
        <v>2</v>
      </c>
      <c r="BA85" s="45">
        <f>+AZ85/$V85</f>
        <v>0.72727272727272729</v>
      </c>
      <c r="BB85" s="14">
        <f>+$U$85+SUM(BB82:BB84)</f>
        <v>2</v>
      </c>
      <c r="BC85" s="14">
        <f>+$U$85+SUM(BC82:BC84)</f>
        <v>2</v>
      </c>
      <c r="BD85" s="45">
        <f>+BC85/$V85</f>
        <v>0.72727272727272729</v>
      </c>
      <c r="BE85" s="14">
        <f>+$U$85+SUM(BE82:BE84)</f>
        <v>2</v>
      </c>
      <c r="BF85" s="14">
        <f>+$U$85+SUM(BF82:BF84)</f>
        <v>2</v>
      </c>
      <c r="BG85" s="45">
        <f>+BF85/$V85</f>
        <v>0.72727272727272729</v>
      </c>
    </row>
  </sheetData>
  <autoFilter ref="A1:BG85" xr:uid="{DCF1CD6D-09A3-436F-8D6C-FBDAE825E993}"/>
  <mergeCells count="59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C1:BC2"/>
    <mergeCell ref="BD1:BD2"/>
    <mergeCell ref="BE1:BE2"/>
    <mergeCell ref="BF1:BF2"/>
    <mergeCell ref="BG1:BG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HOME</cp:lastModifiedBy>
  <dcterms:created xsi:type="dcterms:W3CDTF">2019-07-18T16:52:47Z</dcterms:created>
  <dcterms:modified xsi:type="dcterms:W3CDTF">2020-06-08T16:19:33Z</dcterms:modified>
</cp:coreProperties>
</file>