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SI-MARZO 2017" sheetId="1" r:id="rId1"/>
    <sheet name="DEPENDENCIAS" sheetId="2" r:id="rId2"/>
  </sheets>
  <definedNames/>
  <calcPr fullCalcOnLoad="1"/>
</workbook>
</file>

<file path=xl/sharedStrings.xml><?xml version="1.0" encoding="utf-8"?>
<sst xmlns="http://schemas.openxmlformats.org/spreadsheetml/2006/main" count="617" uniqueCount="253">
  <si>
    <t>No.</t>
  </si>
  <si>
    <t>RADICADO</t>
  </si>
  <si>
    <t>MEDIO DE
RECEPCIÓN</t>
  </si>
  <si>
    <t>FECHA
RECIBIDO</t>
  </si>
  <si>
    <t>CLASE</t>
  </si>
  <si>
    <t>ASUNTO</t>
  </si>
  <si>
    <t>CLASIFICACIÓN CAUSAS QUE ORIGINAN O DEMANDAN LA PETICIÓN</t>
  </si>
  <si>
    <t>DEPENDENCIA</t>
  </si>
  <si>
    <t>FECHA DE
RESPUESTA</t>
  </si>
  <si>
    <t>ACCIONES ADELANTADAS Y/O
RESPUESTA</t>
  </si>
  <si>
    <t>TIEMPO</t>
  </si>
  <si>
    <t>ESCRITO</t>
  </si>
  <si>
    <t>1 DE MARZO DE 2017</t>
  </si>
  <si>
    <t>17 DE MARZO DE 2017</t>
  </si>
  <si>
    <t>ASUNTOS DEL DESPACHO</t>
  </si>
  <si>
    <t>23 DE MARZO DE 2017</t>
  </si>
  <si>
    <t>SDQS</t>
  </si>
  <si>
    <t>GESTION ADMINISTRATIVA</t>
  </si>
  <si>
    <t>GRUPO INTERNO DE RECURSOS HUMANOS</t>
  </si>
  <si>
    <t>6 DE MARZO DE 2017</t>
  </si>
  <si>
    <t>INFORMACION CONTRACTUAL</t>
  </si>
  <si>
    <t>OFICINA ASESORA DE JURIDICA</t>
  </si>
  <si>
    <t>14 DE MARZO DE 2017</t>
  </si>
  <si>
    <t>3 DE MARZO DE 2017</t>
  </si>
  <si>
    <t>22 DE MARZO DE 2017</t>
  </si>
  <si>
    <t>10 DE MARZO DE 2017</t>
  </si>
  <si>
    <t>SOLICITUD DE INFORMACIÓN</t>
  </si>
  <si>
    <t>DESTINACIÓN DE RECURSOS A PUBLICIDAD E IMAGEN INSTITUCIONAL</t>
  </si>
  <si>
    <t>OFICINA ASESORA DE COMUNICACIONES</t>
  </si>
  <si>
    <t>10 DE MARZO DEL 2017</t>
  </si>
  <si>
    <t>RESPUESTA CON RADICADO NO 20171200017061</t>
  </si>
  <si>
    <t>BIBLIOTECAS</t>
  </si>
  <si>
    <t>ASUNTOS DE LECTURA Y BIBLIOTECAS</t>
  </si>
  <si>
    <t>DIRECCIÓN DE LECTURA Y BIBLIOTECAS, OFICINA ASESORA DE JURÍDICA Y GRUPO INTERNO DE RECURSOS HUMANOS</t>
  </si>
  <si>
    <t>CONSOLIDA DIRECCIÓN DE LECTURA Y BIBLIOTECAS – RADICADO IDPC No.20177100030032 RESPUESTA - RESPUESTA CON RADICADO 20178000016211</t>
  </si>
  <si>
    <t>ASUNTOS DE ARTE, CULTURA Y PATRIMONIO</t>
  </si>
  <si>
    <t>2 DE MARZO DE 2017</t>
  </si>
  <si>
    <t>21 DE MARZO DE 2017</t>
  </si>
  <si>
    <t>13 DE MARZO DE 2017</t>
  </si>
  <si>
    <t>SOLICITUD DE CERTIFICACIÓN Y ACTA DE LIQUIDACIÓN CONTRATO</t>
  </si>
  <si>
    <t>RESPUESTA CON RADICADO No. 20177100042503</t>
  </si>
  <si>
    <t>17 DE ABRIL DE 2017</t>
  </si>
  <si>
    <t>CASA CULTURAL SAN CRISTOBAL</t>
  </si>
  <si>
    <t>SUBDIRECCION DE INFRAESTRUCTURA CULTURAL</t>
  </si>
  <si>
    <t>RESPUESTA CON RADICADO No. 20172200018561</t>
  </si>
  <si>
    <t>SOLICITUD DE SERVICIO SOCIAL</t>
  </si>
  <si>
    <t>RESPUESTA CON RADICADO No. 20177300016271</t>
  </si>
  <si>
    <t>EMAIL</t>
  </si>
  <si>
    <t>7 DE MARZO DE 2017</t>
  </si>
  <si>
    <t>CONSEJO LOCAL DE DISCAPACIDAD ANTONIO NARIÑO</t>
  </si>
  <si>
    <t>ASUNTOS LOCALES Y PARTICIPACIÓN</t>
  </si>
  <si>
    <t>DIRECCION DE ASUNTOS LOCALES Y PARTICIPACION</t>
  </si>
  <si>
    <t>16 DE MARZO DE 2017</t>
  </si>
  <si>
    <t>RESPUESTA CON RADICADO No. 20172100019461</t>
  </si>
  <si>
    <t>LIQUIDACIÓN PRESTACIONES</t>
  </si>
  <si>
    <t>RESPUESTA CON RADICADO No.20177300014941</t>
  </si>
  <si>
    <t>POLITICA PUBLICA LGBTI</t>
  </si>
  <si>
    <t>DIRECCION DE PLANEACIÓN</t>
  </si>
  <si>
    <t>RESPUESTA CON RADICADO No. 20175000017591</t>
  </si>
  <si>
    <t>15 DE MARZO DE 2017</t>
  </si>
  <si>
    <t>INFORME DE GESTIÓN DE BOGOTÁ HUMANA (2016-2016) MATERIA DEPORTE, RECREACIÓN Y CULTURA</t>
  </si>
  <si>
    <t>RESPUESTA CON RADICADO No. 20175000015171</t>
  </si>
  <si>
    <t>TEMAS OTRAS ENTIDADES</t>
  </si>
  <si>
    <t>TRASLADO POR COMPETENCIA EXTERNA</t>
  </si>
  <si>
    <t>COMO PAUTAR CON LA ENTIDAD</t>
  </si>
  <si>
    <t>COMUNICACIONES Y PUBLICACIONES</t>
  </si>
  <si>
    <t>RESPUESTA CON RADICADO No. 20171200017451</t>
  </si>
  <si>
    <t>INFORMACIÓN PARA TESIS DE GRADO INTERACCIONES ENTRE GRUPOS POBLACIONALES</t>
  </si>
  <si>
    <t>RESPUESTA CON RADICADO No. 20172100019621</t>
  </si>
  <si>
    <t>DIRECCION DE LECTURA Y BIBLIOTECAS</t>
  </si>
  <si>
    <t>HISTORIA LABORAL PENSIONAL</t>
  </si>
  <si>
    <t>8 DE MARZO DE 2017</t>
  </si>
  <si>
    <t>RESPUESTA CON RADICADO No. 20177300021021</t>
  </si>
  <si>
    <t>24 DE MARZO DE 2017</t>
  </si>
  <si>
    <t>IMPLEMENTACION Y DESARROLLO DEL SISTEMA DE GESTION DE SEGURIDAD Y SALUD EN EL TRABAJO - TELETRABAJO – BIENESTAR SOCIAL</t>
  </si>
  <si>
    <t>RESPUESTA CON RADICADO No. 20177300018111</t>
  </si>
  <si>
    <t>RESPUESTA CON RADICADO No.20172100017761</t>
  </si>
  <si>
    <t>RESPUESTA CON RADICADO No. 20172100017861</t>
  </si>
  <si>
    <t>453642017 -20177100029162</t>
  </si>
  <si>
    <t>REVISTAS CULTURALES</t>
  </si>
  <si>
    <t>RESPUESTA CON RADICADO No. 20172100017191</t>
  </si>
  <si>
    <t>28 DE MARZO DE 2017</t>
  </si>
  <si>
    <t>27 DE MARZO DE 2017</t>
  </si>
  <si>
    <t>CERTIFICACION LABORAL FACULTAD DE ARTES ASAB</t>
  </si>
  <si>
    <t>TRASLADO POR COMPETENCIA EXTERNA SDQS</t>
  </si>
  <si>
    <t>9 DE MARZO DE 2017</t>
  </si>
  <si>
    <t>PROCEDIMIENTO EMEMENTOS DE PUBLICIDAD E IMAGEN INSTITUCIONAL TERMINADO PERIODO DE ADMINISTRACIÓN</t>
  </si>
  <si>
    <t>OFICINA ASESORA DE COMUNICACIONES Y GRUPO INTERNO DE RECURSOS FISICOS</t>
  </si>
  <si>
    <t>RESPUESTA RADICADO No. 20171200018001 CONSOLIDA RESPUESTA GRUPO INTERNO DE RECURSOS FISICOS</t>
  </si>
  <si>
    <t>SOPORTES DE COMUNICACIONES MATERIA CONTRACTUAL</t>
  </si>
  <si>
    <t>RESPUESTA CON RADICADO No. 20171200018311</t>
  </si>
  <si>
    <t>OFERTA INSTITUCIONAL LOCAL Y DISTRITAL DE LA ENTIDAD</t>
  </si>
  <si>
    <t>DIRECCIÓN DE FOMENTO, DIRECCIÓN ASUNTOS LOCALES Y PARTICIPACION, DIRECCIÓN DE PERSONAS JURIDICAS, DIRECCIÓN DE ARTE, CULTURA Y PATRIMONIO, DIRECCION DE CULTURA CIUDADANA Y DIRECCION DE LECTURA Y BIBLIOTECAS</t>
  </si>
  <si>
    <t>CONSOLIDA DIRECCIÓN DE FOMENTO - RESPUESTA RADICADO No.20172200020551</t>
  </si>
  <si>
    <t>CONVOCATORIA DISTRITAL DE APOYOS CONCERTADOS</t>
  </si>
  <si>
    <t>ASUNTOS DE FOMENTO</t>
  </si>
  <si>
    <t>DIRECCIÓN DE FOMENTO</t>
  </si>
  <si>
    <t>RESPUESTA CON RADICADO No. 20172200019661</t>
  </si>
  <si>
    <t>29 DE MARZO DE 2017</t>
  </si>
  <si>
    <t>31 DE MARZO DE 2017</t>
  </si>
  <si>
    <t>SI LABORA O LABORÓ EN LA ENTIDAD</t>
  </si>
  <si>
    <t>RESPUESTA CON RADICADO No. 20177300019831</t>
  </si>
  <si>
    <t>CERTIFICACION LABORAL WILLIAM OSPINA GIRALDO POR SI LABORA O LABORÓ EN LA ENTIDAD</t>
  </si>
  <si>
    <t>RESPUESTA CON RADICADO No. 20177300019801</t>
  </si>
  <si>
    <t>SI LABORÓ O LABORA CLAUDIA MARCELA HERRERA FORERO Y NANCY PATRICIA GUTIERREZ SOTO</t>
  </si>
  <si>
    <t>RESPUESTA CON RADICADO No. 20177300019861</t>
  </si>
  <si>
    <t>CANCHAS DE FUTBOL</t>
  </si>
  <si>
    <t>TRASLADO POR COMPETENCIA EXTERNA IDRD – SDQS</t>
  </si>
  <si>
    <t>30 DE MARZO DE 2017</t>
  </si>
  <si>
    <t>CERTIFICADO RETENCIÓN EN LA FUENTE</t>
  </si>
  <si>
    <t>GRUPO INTERNO DE RECURSOS FINANCIEROS</t>
  </si>
  <si>
    <t>RESPUESTA CON RADICADO No. 20177200040693</t>
  </si>
  <si>
    <t>RESPUESTA CON RADICADO No. 20172100017761</t>
  </si>
  <si>
    <t>ASUNTOS DE PERSONAS JURIDICAS</t>
  </si>
  <si>
    <t>DIRECCION DE PERSONAS JURIDICAS</t>
  </si>
  <si>
    <t>SOLICITUD ENTREVISTA</t>
  </si>
  <si>
    <t>RESPUESTA CON RADICADO No. 20171200020691</t>
  </si>
  <si>
    <t>CERTIFICADO DE PRACTICAS ARTISTICAS</t>
  </si>
  <si>
    <t>DIRECCION DE GESTION CORPORATIVA: CONSOLIDA</t>
  </si>
  <si>
    <t>RESPUESTA CON RADICADO No. 20177300017871</t>
  </si>
  <si>
    <t>ESALES</t>
  </si>
  <si>
    <t>RESPUESTA CON RADICADO No. 20172300020101</t>
  </si>
  <si>
    <t>PRACTICAS PROFESIONALES</t>
  </si>
  <si>
    <t>RESPUESTA CON RADICADO No. 20177300018011</t>
  </si>
  <si>
    <t>POLITICA PUBLICA DE CULTURA CIUDADANA</t>
  </si>
  <si>
    <t>ASUNTOS DE CULTURA CIUDADANA</t>
  </si>
  <si>
    <t>DIRECCION DE CULTURA CIUDADANA Y DIRECCION DE PLANEACION</t>
  </si>
  <si>
    <t>RESPUESTA CON RADICADO No.20179000020571</t>
  </si>
  <si>
    <t>SOCIEDADES COMERCIALES</t>
  </si>
  <si>
    <t>RESPUESTA CON RADICADO No. 20172300020131</t>
  </si>
  <si>
    <t>03 DE ABRIL DE 2017</t>
  </si>
  <si>
    <t>3 DE ABRIL DE 2017</t>
  </si>
  <si>
    <t>517502017 – 20177100031632</t>
  </si>
  <si>
    <t>CONVOCATORIA BECAS CIUDADANIAS JUVENILES DEL AÑO 2015 – CERTIFICADO DE JECUCIÓN</t>
  </si>
  <si>
    <t>RESPUESTA CON RADICADO No. 20171100021571</t>
  </si>
  <si>
    <t>6 DE ABRIL DE 2017</t>
  </si>
  <si>
    <t>4 DE ABRIL DE 2017</t>
  </si>
  <si>
    <t>536552017 – 20177100032382</t>
  </si>
  <si>
    <t>LEER ES VOLAR – INTERESADO EN CONCURSAR</t>
  </si>
  <si>
    <t>RESPUESTA CON RADICADO NO.20178000020921</t>
  </si>
  <si>
    <t>PARTICIPACIÓN EN FESTIVALES – RADICADOS EN NUEVA YORK</t>
  </si>
  <si>
    <t>TRASLADO POR COMPETENCIA EXTERNA SDQS A IDARTES</t>
  </si>
  <si>
    <t>PRESENCIAL</t>
  </si>
  <si>
    <t>PROCESO REQUERIDO PARA GRABACION DE VIDEO CLIP EN 3 LUGARES EN BOGOTÁ</t>
  </si>
  <si>
    <t>TRASLADO POR COMPETENCIA EXTERNA SDQS SECRETARIA GENERAL – DADEP</t>
  </si>
  <si>
    <t>LINEAMIENTOS DE INTERVENCIÓN PARA LA PIEZA CENTRO</t>
  </si>
  <si>
    <t>RESPUESTA PARCIAL CON RADICADO No. 20173300022181 CON EL QUE QUEDA PRORROGADA RESPUESTA DEFINITIVA PARA EL 7 DE ABRIL DE 2017</t>
  </si>
  <si>
    <t>DIRECCION DE CULTURA CIUDADANA</t>
  </si>
  <si>
    <t>7 DE ABRIL DE 2017</t>
  </si>
  <si>
    <t>20177100034032 – 563662017</t>
  </si>
  <si>
    <t>REPRESENTACIÓN BOGOTÁ EN BAMBUCO</t>
  </si>
  <si>
    <t>TRASLADO POR COMPETENCIA EXTERNA ALCALDIA MAYOR – SDQS</t>
  </si>
  <si>
    <t>VINCULACION DE PERSONAL A LA ENTIDAD</t>
  </si>
  <si>
    <t>RESPUESTA CON RADICADO No.20177300021421</t>
  </si>
  <si>
    <t>20177100034202 - 728762017</t>
  </si>
  <si>
    <t>COPIA DE CERTIFICACIONES DE CONTRATOS</t>
  </si>
  <si>
    <t>DIRECCION DE GESTION CORPORATIVA</t>
  </si>
  <si>
    <t>20177100034352 – 587002017</t>
  </si>
  <si>
    <t>MOVIMIENTO LGBTI</t>
  </si>
  <si>
    <t>RESPUESTA CON RADICADO No.20172100023091</t>
  </si>
  <si>
    <t>20177100034362 – 584962017 – 585982017</t>
  </si>
  <si>
    <t>MOVIMIENTO ROM</t>
  </si>
  <si>
    <t>RESPUESTA CON RADICADO No.20172100021951</t>
  </si>
  <si>
    <t>DIRECCION DE ARTE, CULTURA Y PATRIMONIO</t>
  </si>
  <si>
    <t>20177100035442 – 589372017</t>
  </si>
  <si>
    <t>SECTORES LGBTI</t>
  </si>
  <si>
    <t>RESPUESTA CON RADICADO No. 20172100023421</t>
  </si>
  <si>
    <t>INFORMACIÓN CONTRATOS 2016</t>
  </si>
  <si>
    <t>5 DE ABRIL DE 2017</t>
  </si>
  <si>
    <t>RESPUESTA CON RADICADO No. 20171100023271</t>
  </si>
  <si>
    <t>RENDIR TRIBUTO AL NOBEL DE LITERATURA GABRIEL GARCIA MARQUEZ</t>
  </si>
  <si>
    <t>RESPUESTA CON RADICADO No.20178000022601</t>
  </si>
  <si>
    <t>ESTRATEGIAS O MEDIDAS DE ATENCION, POBLACION EN CONDICION DE DETENCION PREVENTIVA</t>
  </si>
  <si>
    <t>DIRECCION DE ASUNTOS LOCALES</t>
  </si>
  <si>
    <t>RESPUESTA CON RADICADO No. 20172100023471 - TRASLADO DE IGUAL FORMA A IDARTES CON RAD. 20172100023481</t>
  </si>
  <si>
    <t>20177100035462 - 602192017</t>
  </si>
  <si>
    <t>INTERESADOS EN REALIZAR DOS MURALES DE ARTE URBANO</t>
  </si>
  <si>
    <t>RESPUESTA CON RADICADO NO 20173100022071</t>
  </si>
  <si>
    <t>SOLICITA ENTREVISTA CON UNA PERSONA DESIGNADA PARA HABLAR EL TEMA DEL PIANO PÚBLICO CALLE 17 CON CRA 7a</t>
  </si>
  <si>
    <t>RESPUESTA CON RADICADO NO 20171200020691</t>
  </si>
  <si>
    <t>20177100036022 - 603702017</t>
  </si>
  <si>
    <t>TELEFONICO</t>
  </si>
  <si>
    <t>CLASES DE BAILE PARA NIÑOS</t>
  </si>
  <si>
    <t>TRASLADO POR COMPETENCIA EXTERNA IDARTES – SDQS</t>
  </si>
  <si>
    <t>20177100036062 - 621652017</t>
  </si>
  <si>
    <t>CONTRATACION INVERSION 2016</t>
  </si>
  <si>
    <t>RELACIONADO CON DP-20177100031532 - 20171100023241</t>
  </si>
  <si>
    <t>CONOCER EL PROCEDIMIENTO PARA EL USO DEL TEATRO VILLA MAYOR</t>
  </si>
  <si>
    <t>538622017 – 20177100036882</t>
  </si>
  <si>
    <t>15 DE MARZO DE 2017 24 DE MARZO DE 2017</t>
  </si>
  <si>
    <t>RESULTADOS APOYOS CONCERTADOS 2017</t>
  </si>
  <si>
    <t>ENVIAN CORREO ELECTRONICO EL 15 DE MARZO DEL 2017 A convocatorias@scrd.gov.co - RESPUESTA CON RADICADO No. 20172200023081</t>
  </si>
  <si>
    <t>538552017 – 20177100036902</t>
  </si>
  <si>
    <t>programa Apoyos Concertados</t>
  </si>
  <si>
    <t>ENVIAN CORREO ELECTRONICO EL 15 DE MARZO DEL 2017 A convocatorias@scrd.gov.co</t>
  </si>
  <si>
    <t>12 DE ABRIL DE 2017</t>
  </si>
  <si>
    <t>20177100036312 - 615822017</t>
  </si>
  <si>
    <t>MEDIDAS TOMADAS SOBRE ACCESO A ESPACIO RECREO DEPORTIVOS – ESCUELAS DE FORMACION</t>
  </si>
  <si>
    <t>N.A.</t>
  </si>
  <si>
    <t>GRUPO INTERNO DE RECURSOS FISICOS</t>
  </si>
  <si>
    <t>20177100036472 - 617272017</t>
  </si>
  <si>
    <t>INSCRIPCION A CURSO DE NATACION</t>
  </si>
  <si>
    <t>INVERSION ANUAL EN SEGURIDAD PRIVADA</t>
  </si>
  <si>
    <t>RESPUESTA CON RADICADO No.
20177100023101</t>
  </si>
  <si>
    <t>CONTRIBUCION PARAFISCAL LEY ESPECTACULOS PUBLICOS</t>
  </si>
  <si>
    <t>RESPUESTA CON RADICADO No.20173000024431</t>
  </si>
  <si>
    <t>CAPACITACION NUEVO CODIGO DE POLICIA – CREACION CULTURA CIUDADANA</t>
  </si>
  <si>
    <t>Asistió Tatiana Gomez Casseres a la invitación, se realiza la presentación de Cultura Ciudadana</t>
  </si>
  <si>
    <t>20177100038232 - 634212017</t>
  </si>
  <si>
    <t>CANON DE ARRENDAMIENTO MENSUAL</t>
  </si>
  <si>
    <t>RESPUESTA CON RADICADO No. 20177100023001</t>
  </si>
  <si>
    <t>20177100035192 - 648742017</t>
  </si>
  <si>
    <t>VENCIMIENTO SDQS – FEBRERO 2017</t>
  </si>
  <si>
    <t>RESPUESTA CON RADICADO No.20177000022581</t>
  </si>
  <si>
    <t>LISTADO DE GANADORES PROGRAMA ESTIMULOS 2016</t>
  </si>
  <si>
    <t>RESPUESTA CON RADICADO No. 20172200024731</t>
  </si>
  <si>
    <t>NO SUSCRIPCION DE ACTA DE INCORPORACION LUZ MARINA MELO</t>
  </si>
  <si>
    <t>RESPUESTA CON RADICADO No. 20177300023801</t>
  </si>
  <si>
    <t>20177100039032 - 653622017</t>
  </si>
  <si>
    <t>INFORMACION SOBRE LA DIRECCION DE REGULACIÓN Y CONTROL</t>
  </si>
  <si>
    <t>RESPUESTA CON RADICADO No. 20177300024091</t>
  </si>
  <si>
    <t>20177100039342 - 654122017</t>
  </si>
  <si>
    <t>SOLICITUD DE CERTIFICACIONES</t>
  </si>
  <si>
    <t>SE DIO RESPUESTA CON RADICADO No. 20177300017831</t>
  </si>
  <si>
    <t>TEMAS VARIOS ENTIDAD</t>
  </si>
  <si>
    <t>CONSOLIDA: OFICINA ASESORA DE JURIDICA: 1,3,4,6,11,12, 13,16,18,19 Y 26 RECURSOS HUMANOS:2 Y3; GESTION CORPORATIVA:5; PLANEACION: 5,6,7,17; SUBDIRECCIO0N DE INFRAESTRUCTURA CULTURAL:8,23; CULTURA CIUDADANA: 9,15,23; FOMENTO:10,23; COMUNICACIONES:20,24,25; ASUNTOS LOCALES: 21,14; DIRECCION ARTE, CULTURA Y PATRIMONIO:22 Y FINANCIERA:17</t>
  </si>
  <si>
    <t>RESPUESTA PARCIAL CON RADICADO No. 20171100024931 - LA RESTANTE SE ENTRGA EL 28 DE ABRIL</t>
  </si>
  <si>
    <t>643932017 - 20177100040652</t>
  </si>
  <si>
    <t>AFRODESCENDIENTES, RAIZALES Y PALENQUERAS HAN TRABAJADO EN LAS ADMINISTRACIONES DISTRITALES DESDE LOS AÑOS 2008 A 2017</t>
  </si>
  <si>
    <t>Recursos Humanos: 1,2,3 y 4 (Consolida)
Dirección de Asuntos locales y Participación: 5
Direccion de Cultura Ciudadana: 5</t>
  </si>
  <si>
    <t>RESPUESTA CON RADICADO No. 20177300024911</t>
  </si>
  <si>
    <t>PROPOSICION 160 PARQUE LA FLORIDA</t>
  </si>
  <si>
    <t>DESPACHO - CONTROL POLITICO</t>
  </si>
  <si>
    <t>RESPUESTA CON RADICADO No. 20171000023981</t>
  </si>
  <si>
    <t>16 DE marzo DE 2017</t>
  </si>
  <si>
    <t>SOLICITUD ATENDIDA FUERA DE TÉRMINO</t>
  </si>
  <si>
    <t>SOLICITUD ATENDIDA DENTRO DE TÉRMINO</t>
  </si>
  <si>
    <t xml:space="preserve">TOTAL </t>
  </si>
  <si>
    <t xml:space="preserve">Nota: En la Columna de Tiempo de Respuesta, los negativos significan los días que se pasaron del término legal para responder </t>
  </si>
  <si>
    <t>SOLICITUDES DE INFORMACIÓN RECIBIDAS MARZO 2017</t>
  </si>
  <si>
    <t>SOLICITUDES DE INFORMACIÓN MARZO 2017</t>
  </si>
  <si>
    <t>COMPLETA</t>
  </si>
  <si>
    <t>COMPARTIDA - CONSOLIDA RESPUESTA</t>
  </si>
  <si>
    <t>TOTAL</t>
  </si>
  <si>
    <t>CLASIFICACION PQRS - SOLICITUDES DE INFORMACIÓN MARZO 2017</t>
  </si>
  <si>
    <t>INCUMPLIMIENTO EN TÉRMINOS DE LEY</t>
  </si>
  <si>
    <t>SOLICITUDES DE INFORMACIÓN RECIBIDAS</t>
  </si>
  <si>
    <t xml:space="preserve">ATENDIDAS EN TERMINOS DE LEY </t>
  </si>
  <si>
    <t>Radicado No. 20177100027132</t>
  </si>
  <si>
    <t xml:space="preserve">DESPACHO </t>
  </si>
  <si>
    <t>%</t>
  </si>
  <si>
    <t>SUBSECRETARIA DE GOBERNANZA</t>
  </si>
  <si>
    <t xml:space="preserve">GRAN TOTAL 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</si>
</sst>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8"/>
      <name val="Calibri"/>
      <family val="2"/>
    </font>
    <font>
      <b/>
      <sz val="9.9"/>
      <color indexed="8"/>
      <name val="Arial"/>
      <family val="2"/>
    </font>
    <font>
      <sz val="9.9"/>
      <color indexed="8"/>
      <name val="Arial"/>
      <family val="2"/>
    </font>
    <font>
      <sz val="9"/>
      <color indexed="8"/>
      <name val="Arial"/>
      <family val="2"/>
    </font>
    <font>
      <sz val="8.8"/>
      <color indexed="8"/>
      <name val="Arial"/>
      <family val="2"/>
    </font>
    <font>
      <b/>
      <sz val="8.8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.9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theme="1"/>
      <name val="Arial"/>
      <family val="2"/>
    </font>
    <font>
      <sz val="9.9"/>
      <color theme="1"/>
      <name val="Arial"/>
      <family val="2"/>
    </font>
    <font>
      <sz val="9"/>
      <color rgb="FF000000"/>
      <name val="Arial"/>
      <family val="2"/>
    </font>
    <font>
      <sz val="8.8"/>
      <color theme="1"/>
      <name val="Arial"/>
      <family val="2"/>
    </font>
    <font>
      <b/>
      <sz val="8.8"/>
      <color theme="1"/>
      <name val="Arial"/>
      <family val="2"/>
    </font>
    <font>
      <b/>
      <sz val="15"/>
      <color theme="1"/>
      <name val="Calibri"/>
      <family val="2"/>
    </font>
    <font>
      <b/>
      <sz val="12"/>
      <color theme="1"/>
      <name val="Calibri"/>
      <family val="2"/>
    </font>
    <font>
      <sz val="9.9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" fontId="48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wrapText="1"/>
    </xf>
    <xf numFmtId="0" fontId="38" fillId="0" borderId="14" xfId="46" applyBorder="1" applyAlignment="1">
      <alignment horizontal="center" vertical="center" wrapText="1"/>
    </xf>
    <xf numFmtId="0" fontId="49" fillId="0" borderId="14" xfId="0" applyFont="1" applyBorder="1" applyAlignment="1">
      <alignment horizontal="center" wrapText="1"/>
    </xf>
    <xf numFmtId="0" fontId="49" fillId="0" borderId="14" xfId="0" applyFont="1" applyBorder="1" applyAlignment="1">
      <alignment wrapText="1"/>
    </xf>
    <xf numFmtId="1" fontId="48" fillId="0" borderId="15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wrapText="1"/>
    </xf>
    <xf numFmtId="0" fontId="48" fillId="0" borderId="17" xfId="0" applyFont="1" applyBorder="1" applyAlignment="1">
      <alignment horizontal="center" wrapText="1"/>
    </xf>
    <xf numFmtId="1" fontId="48" fillId="0" borderId="18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52" fillId="35" borderId="25" xfId="0" applyFont="1" applyFill="1" applyBorder="1" applyAlignment="1">
      <alignment horizontal="center" wrapText="1"/>
    </xf>
    <xf numFmtId="0" fontId="52" fillId="35" borderId="26" xfId="0" applyFont="1" applyFill="1" applyBorder="1" applyAlignment="1">
      <alignment horizontal="center" wrapText="1"/>
    </xf>
    <xf numFmtId="0" fontId="52" fillId="35" borderId="27" xfId="0" applyFont="1" applyFill="1" applyBorder="1" applyAlignment="1">
      <alignment horizontal="center" wrapText="1"/>
    </xf>
    <xf numFmtId="0" fontId="46" fillId="35" borderId="25" xfId="0" applyFont="1" applyFill="1" applyBorder="1" applyAlignment="1">
      <alignment horizontal="center" wrapText="1"/>
    </xf>
    <xf numFmtId="0" fontId="46" fillId="35" borderId="27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3" fillId="0" borderId="28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30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53" fillId="36" borderId="25" xfId="0" applyFont="1" applyFill="1" applyBorder="1" applyAlignment="1">
      <alignment horizontal="center" wrapText="1"/>
    </xf>
    <xf numFmtId="0" fontId="53" fillId="36" borderId="26" xfId="0" applyFont="1" applyFill="1" applyBorder="1" applyAlignment="1">
      <alignment horizontal="center" wrapText="1"/>
    </xf>
    <xf numFmtId="0" fontId="53" fillId="36" borderId="27" xfId="0" applyFont="1" applyFill="1" applyBorder="1" applyAlignment="1">
      <alignment horizontal="center" wrapText="1"/>
    </xf>
    <xf numFmtId="0" fontId="55" fillId="0" borderId="0" xfId="0" applyFont="1" applyAlignment="1">
      <alignment/>
    </xf>
    <xf numFmtId="0" fontId="56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168" fontId="55" fillId="0" borderId="37" xfId="54" applyNumberFormat="1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168" fontId="55" fillId="0" borderId="39" xfId="54" applyNumberFormat="1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168" fontId="55" fillId="0" borderId="41" xfId="54" applyNumberFormat="1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168" fontId="55" fillId="0" borderId="16" xfId="54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8" fontId="0" fillId="0" borderId="17" xfId="54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8" fontId="0" fillId="0" borderId="41" xfId="54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8" fontId="0" fillId="0" borderId="39" xfId="54" applyNumberFormat="1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168" fontId="55" fillId="0" borderId="43" xfId="54" applyNumberFormat="1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168" fontId="53" fillId="0" borderId="34" xfId="54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1" fontId="56" fillId="0" borderId="25" xfId="0" applyNumberFormat="1" applyFont="1" applyBorder="1" applyAlignment="1">
      <alignment horizontal="center" vertical="center" wrapText="1"/>
    </xf>
    <xf numFmtId="1" fontId="56" fillId="0" borderId="27" xfId="0" applyNumberFormat="1" applyFont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vocatorias@scrd.gov.co" TargetMode="External" /><Relationship Id="rId2" Type="http://schemas.openxmlformats.org/officeDocument/2006/relationships/hyperlink" Target="mailto:convocatorias@scrd.gov.co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zoomScalePageLayoutView="0" workbookViewId="0" topLeftCell="A1">
      <selection activeCell="B6" sqref="B6"/>
    </sheetView>
  </sheetViews>
  <sheetFormatPr defaultColWidth="11.421875" defaultRowHeight="15"/>
  <cols>
    <col min="2" max="2" width="22.57421875" style="0" customWidth="1"/>
    <col min="3" max="4" width="14.28125" style="0" customWidth="1"/>
    <col min="5" max="5" width="33.7109375" style="0" customWidth="1"/>
    <col min="6" max="6" width="51.421875" style="0" customWidth="1"/>
    <col min="7" max="7" width="39.421875" style="0" customWidth="1"/>
    <col min="8" max="8" width="47.28125" style="0" bestFit="1" customWidth="1"/>
    <col min="9" max="9" width="39.8515625" style="0" bestFit="1" customWidth="1"/>
    <col min="10" max="10" width="45.00390625" style="0" customWidth="1"/>
    <col min="11" max="11" width="8.140625" style="0" bestFit="1" customWidth="1"/>
  </cols>
  <sheetData>
    <row r="1" ht="15.75" thickBot="1"/>
    <row r="2" spans="1:11" ht="20.25" thickBot="1">
      <c r="A2" s="38" t="s">
        <v>240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27" thickBot="1" thickTop="1">
      <c r="A3" s="1" t="s">
        <v>0</v>
      </c>
      <c r="B3" s="2" t="s">
        <v>1</v>
      </c>
      <c r="C3" s="3" t="s">
        <v>2</v>
      </c>
      <c r="D3" s="3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5" t="s">
        <v>10</v>
      </c>
    </row>
    <row r="4" spans="1:11" ht="25.5">
      <c r="A4" s="27">
        <v>1</v>
      </c>
      <c r="B4" s="14">
        <v>20177100026752</v>
      </c>
      <c r="C4" s="15" t="s">
        <v>11</v>
      </c>
      <c r="D4" s="15" t="s">
        <v>12</v>
      </c>
      <c r="E4" s="15" t="s">
        <v>26</v>
      </c>
      <c r="F4" s="15" t="s">
        <v>27</v>
      </c>
      <c r="G4" s="15" t="s">
        <v>14</v>
      </c>
      <c r="H4" s="15" t="s">
        <v>28</v>
      </c>
      <c r="I4" s="16" t="s">
        <v>29</v>
      </c>
      <c r="J4" s="16" t="s">
        <v>30</v>
      </c>
      <c r="K4" s="17">
        <v>7</v>
      </c>
    </row>
    <row r="5" spans="1:11" ht="51">
      <c r="A5" s="28">
        <v>2</v>
      </c>
      <c r="B5" s="6">
        <v>20177100026792</v>
      </c>
      <c r="C5" s="7" t="s">
        <v>11</v>
      </c>
      <c r="D5" s="7" t="s">
        <v>12</v>
      </c>
      <c r="E5" s="7" t="s">
        <v>26</v>
      </c>
      <c r="F5" s="7" t="s">
        <v>31</v>
      </c>
      <c r="G5" s="7" t="s">
        <v>32</v>
      </c>
      <c r="H5" s="7" t="s">
        <v>33</v>
      </c>
      <c r="I5" s="7" t="s">
        <v>29</v>
      </c>
      <c r="J5" s="7" t="s">
        <v>34</v>
      </c>
      <c r="K5" s="18">
        <v>7</v>
      </c>
    </row>
    <row r="6" spans="1:11" ht="25.5">
      <c r="A6" s="28">
        <v>3</v>
      </c>
      <c r="B6" s="6">
        <v>20177100027132</v>
      </c>
      <c r="C6" s="7" t="s">
        <v>11</v>
      </c>
      <c r="D6" s="7" t="s">
        <v>36</v>
      </c>
      <c r="E6" s="7" t="s">
        <v>26</v>
      </c>
      <c r="F6" s="7" t="s">
        <v>39</v>
      </c>
      <c r="G6" s="7" t="s">
        <v>20</v>
      </c>
      <c r="H6" s="7" t="s">
        <v>21</v>
      </c>
      <c r="I6" s="7" t="s">
        <v>13</v>
      </c>
      <c r="J6" s="7" t="s">
        <v>40</v>
      </c>
      <c r="K6" s="19">
        <v>-1</v>
      </c>
    </row>
    <row r="7" spans="1:11" ht="25.5">
      <c r="A7" s="28">
        <v>4</v>
      </c>
      <c r="B7" s="6">
        <v>20177100027262</v>
      </c>
      <c r="C7" s="7" t="s">
        <v>11</v>
      </c>
      <c r="D7" s="7" t="s">
        <v>23</v>
      </c>
      <c r="E7" s="7" t="s">
        <v>26</v>
      </c>
      <c r="F7" s="7" t="s">
        <v>42</v>
      </c>
      <c r="G7" s="7" t="s">
        <v>35</v>
      </c>
      <c r="H7" s="7" t="s">
        <v>43</v>
      </c>
      <c r="I7" s="7" t="s">
        <v>234</v>
      </c>
      <c r="J7" s="7" t="s">
        <v>44</v>
      </c>
      <c r="K7" s="20">
        <v>10</v>
      </c>
    </row>
    <row r="8" spans="1:11" ht="25.5">
      <c r="A8" s="28">
        <v>5</v>
      </c>
      <c r="B8" s="6">
        <v>20177100027612</v>
      </c>
      <c r="C8" s="7" t="s">
        <v>11</v>
      </c>
      <c r="D8" s="7" t="s">
        <v>12</v>
      </c>
      <c r="E8" s="7" t="s">
        <v>26</v>
      </c>
      <c r="F8" s="7" t="s">
        <v>45</v>
      </c>
      <c r="G8" s="7" t="s">
        <v>17</v>
      </c>
      <c r="H8" s="7" t="s">
        <v>18</v>
      </c>
      <c r="I8" s="7" t="s">
        <v>38</v>
      </c>
      <c r="J8" s="7" t="s">
        <v>46</v>
      </c>
      <c r="K8" s="18">
        <v>8</v>
      </c>
    </row>
    <row r="9" spans="1:11" ht="25.5">
      <c r="A9" s="28">
        <v>6</v>
      </c>
      <c r="B9" s="6">
        <v>20177100027632</v>
      </c>
      <c r="C9" s="7" t="s">
        <v>47</v>
      </c>
      <c r="D9" s="7" t="s">
        <v>23</v>
      </c>
      <c r="E9" s="7" t="s">
        <v>26</v>
      </c>
      <c r="F9" s="7" t="s">
        <v>49</v>
      </c>
      <c r="G9" s="7" t="s">
        <v>50</v>
      </c>
      <c r="H9" s="7" t="s">
        <v>51</v>
      </c>
      <c r="I9" s="7" t="s">
        <v>52</v>
      </c>
      <c r="J9" s="7" t="s">
        <v>53</v>
      </c>
      <c r="K9" s="18">
        <v>2</v>
      </c>
    </row>
    <row r="10" spans="1:11" ht="25.5">
      <c r="A10" s="28">
        <v>7</v>
      </c>
      <c r="B10" s="6">
        <v>20177100027672</v>
      </c>
      <c r="C10" s="7" t="s">
        <v>11</v>
      </c>
      <c r="D10" s="7" t="s">
        <v>23</v>
      </c>
      <c r="E10" s="7" t="s">
        <v>26</v>
      </c>
      <c r="F10" s="7" t="s">
        <v>54</v>
      </c>
      <c r="G10" s="7" t="s">
        <v>17</v>
      </c>
      <c r="H10" s="7" t="s">
        <v>18</v>
      </c>
      <c r="I10" s="7" t="s">
        <v>29</v>
      </c>
      <c r="J10" s="7" t="s">
        <v>55</v>
      </c>
      <c r="K10" s="18">
        <v>5</v>
      </c>
    </row>
    <row r="11" spans="1:11" ht="25.5">
      <c r="A11" s="28">
        <v>8</v>
      </c>
      <c r="B11" s="6">
        <v>20177100028002</v>
      </c>
      <c r="C11" s="7" t="s">
        <v>11</v>
      </c>
      <c r="D11" s="7" t="s">
        <v>19</v>
      </c>
      <c r="E11" s="7" t="s">
        <v>26</v>
      </c>
      <c r="F11" s="7" t="s">
        <v>56</v>
      </c>
      <c r="G11" s="7" t="s">
        <v>20</v>
      </c>
      <c r="H11" s="7" t="s">
        <v>57</v>
      </c>
      <c r="I11" s="7" t="s">
        <v>22</v>
      </c>
      <c r="J11" s="7" t="s">
        <v>58</v>
      </c>
      <c r="K11" s="18">
        <v>6</v>
      </c>
    </row>
    <row r="12" spans="1:11" ht="25.5">
      <c r="A12" s="28">
        <v>9</v>
      </c>
      <c r="B12" s="6">
        <v>20177100028062</v>
      </c>
      <c r="C12" s="7" t="s">
        <v>47</v>
      </c>
      <c r="D12" s="7" t="s">
        <v>19</v>
      </c>
      <c r="E12" s="7" t="s">
        <v>26</v>
      </c>
      <c r="F12" s="7" t="s">
        <v>60</v>
      </c>
      <c r="G12" s="7" t="s">
        <v>20</v>
      </c>
      <c r="H12" s="7" t="s">
        <v>57</v>
      </c>
      <c r="I12" s="7" t="s">
        <v>19</v>
      </c>
      <c r="J12" s="7" t="s">
        <v>61</v>
      </c>
      <c r="K12" s="18">
        <v>1</v>
      </c>
    </row>
    <row r="13" spans="1:11" ht="25.5">
      <c r="A13" s="28">
        <v>10</v>
      </c>
      <c r="B13" s="6">
        <v>20177100028012</v>
      </c>
      <c r="C13" s="7" t="s">
        <v>47</v>
      </c>
      <c r="D13" s="7" t="s">
        <v>19</v>
      </c>
      <c r="E13" s="7" t="s">
        <v>26</v>
      </c>
      <c r="F13" s="7" t="s">
        <v>64</v>
      </c>
      <c r="G13" s="7" t="s">
        <v>65</v>
      </c>
      <c r="H13" s="7" t="s">
        <v>28</v>
      </c>
      <c r="I13" s="7" t="s">
        <v>29</v>
      </c>
      <c r="J13" s="7" t="s">
        <v>66</v>
      </c>
      <c r="K13" s="18">
        <v>4</v>
      </c>
    </row>
    <row r="14" spans="1:11" ht="25.5">
      <c r="A14" s="28">
        <v>11</v>
      </c>
      <c r="B14" s="6">
        <v>20177100028212</v>
      </c>
      <c r="C14" s="7" t="s">
        <v>11</v>
      </c>
      <c r="D14" s="7" t="s">
        <v>19</v>
      </c>
      <c r="E14" s="7" t="s">
        <v>26</v>
      </c>
      <c r="F14" s="7" t="s">
        <v>67</v>
      </c>
      <c r="G14" s="7" t="s">
        <v>50</v>
      </c>
      <c r="H14" s="7" t="s">
        <v>51</v>
      </c>
      <c r="I14" s="7" t="s">
        <v>13</v>
      </c>
      <c r="J14" s="7" t="s">
        <v>68</v>
      </c>
      <c r="K14" s="18">
        <v>9</v>
      </c>
    </row>
    <row r="15" spans="1:11" ht="25.5">
      <c r="A15" s="28">
        <v>12</v>
      </c>
      <c r="B15" s="6">
        <v>20177100028272</v>
      </c>
      <c r="C15" s="7" t="s">
        <v>47</v>
      </c>
      <c r="D15" s="7" t="s">
        <v>19</v>
      </c>
      <c r="E15" s="7" t="s">
        <v>26</v>
      </c>
      <c r="F15" s="7" t="s">
        <v>70</v>
      </c>
      <c r="G15" s="7" t="s">
        <v>17</v>
      </c>
      <c r="H15" s="7" t="s">
        <v>18</v>
      </c>
      <c r="I15" s="7" t="s">
        <v>71</v>
      </c>
      <c r="J15" s="7" t="s">
        <v>72</v>
      </c>
      <c r="K15" s="18">
        <v>2</v>
      </c>
    </row>
    <row r="16" spans="1:11" ht="38.25">
      <c r="A16" s="28">
        <v>13</v>
      </c>
      <c r="B16" s="6">
        <v>20177100028242</v>
      </c>
      <c r="C16" s="7" t="s">
        <v>11</v>
      </c>
      <c r="D16" s="7" t="s">
        <v>19</v>
      </c>
      <c r="E16" s="7" t="s">
        <v>26</v>
      </c>
      <c r="F16" s="7" t="s">
        <v>74</v>
      </c>
      <c r="G16" s="7" t="s">
        <v>17</v>
      </c>
      <c r="H16" s="7" t="s">
        <v>18</v>
      </c>
      <c r="I16" s="7" t="s">
        <v>37</v>
      </c>
      <c r="J16" s="7" t="s">
        <v>75</v>
      </c>
      <c r="K16" s="18">
        <v>9</v>
      </c>
    </row>
    <row r="17" spans="1:11" ht="25.5">
      <c r="A17" s="28">
        <v>14</v>
      </c>
      <c r="B17" s="6">
        <v>20177100028602</v>
      </c>
      <c r="C17" s="7" t="s">
        <v>47</v>
      </c>
      <c r="D17" s="7" t="s">
        <v>48</v>
      </c>
      <c r="E17" s="7" t="s">
        <v>26</v>
      </c>
      <c r="F17" s="7" t="s">
        <v>49</v>
      </c>
      <c r="G17" s="7" t="s">
        <v>50</v>
      </c>
      <c r="H17" s="7" t="s">
        <v>51</v>
      </c>
      <c r="I17" s="7" t="s">
        <v>22</v>
      </c>
      <c r="J17" s="7" t="s">
        <v>76</v>
      </c>
      <c r="K17" s="18">
        <v>5</v>
      </c>
    </row>
    <row r="18" spans="1:11" ht="25.5">
      <c r="A18" s="28">
        <v>15</v>
      </c>
      <c r="B18" s="6">
        <v>20177100028652</v>
      </c>
      <c r="C18" s="7" t="s">
        <v>11</v>
      </c>
      <c r="D18" s="7" t="s">
        <v>48</v>
      </c>
      <c r="E18" s="7" t="s">
        <v>26</v>
      </c>
      <c r="F18" s="7" t="s">
        <v>56</v>
      </c>
      <c r="G18" s="7" t="s">
        <v>35</v>
      </c>
      <c r="H18" s="7" t="s">
        <v>43</v>
      </c>
      <c r="I18" s="7" t="s">
        <v>22</v>
      </c>
      <c r="J18" s="7" t="s">
        <v>77</v>
      </c>
      <c r="K18" s="18">
        <v>5</v>
      </c>
    </row>
    <row r="19" spans="1:11" ht="25.5">
      <c r="A19" s="28">
        <v>16</v>
      </c>
      <c r="B19" s="6" t="s">
        <v>78</v>
      </c>
      <c r="C19" s="7" t="s">
        <v>16</v>
      </c>
      <c r="D19" s="7" t="s">
        <v>71</v>
      </c>
      <c r="E19" s="7" t="s">
        <v>26</v>
      </c>
      <c r="F19" s="8" t="s">
        <v>79</v>
      </c>
      <c r="G19" s="7" t="s">
        <v>65</v>
      </c>
      <c r="H19" s="7" t="s">
        <v>51</v>
      </c>
      <c r="I19" s="7" t="s">
        <v>38</v>
      </c>
      <c r="J19" s="7" t="s">
        <v>80</v>
      </c>
      <c r="K19" s="18">
        <v>3</v>
      </c>
    </row>
    <row r="20" spans="1:11" ht="25.5">
      <c r="A20" s="28">
        <v>17</v>
      </c>
      <c r="B20" s="6">
        <v>474772017</v>
      </c>
      <c r="C20" s="7" t="s">
        <v>47</v>
      </c>
      <c r="D20" s="7" t="s">
        <v>71</v>
      </c>
      <c r="E20" s="7" t="s">
        <v>26</v>
      </c>
      <c r="F20" s="7" t="s">
        <v>83</v>
      </c>
      <c r="G20" s="7" t="s">
        <v>17</v>
      </c>
      <c r="H20" s="7" t="s">
        <v>18</v>
      </c>
      <c r="I20" s="7" t="s">
        <v>71</v>
      </c>
      <c r="J20" s="7" t="s">
        <v>84</v>
      </c>
      <c r="K20" s="18">
        <v>0</v>
      </c>
    </row>
    <row r="21" spans="1:11" ht="38.25">
      <c r="A21" s="28">
        <v>18</v>
      </c>
      <c r="B21" s="6">
        <v>20177100029352</v>
      </c>
      <c r="C21" s="7" t="s">
        <v>47</v>
      </c>
      <c r="D21" s="7" t="s">
        <v>85</v>
      </c>
      <c r="E21" s="7" t="s">
        <v>26</v>
      </c>
      <c r="F21" s="7" t="s">
        <v>86</v>
      </c>
      <c r="G21" s="7" t="s">
        <v>17</v>
      </c>
      <c r="H21" s="7" t="s">
        <v>87</v>
      </c>
      <c r="I21" s="7" t="s">
        <v>59</v>
      </c>
      <c r="J21" s="7" t="s">
        <v>88</v>
      </c>
      <c r="K21" s="18">
        <v>4</v>
      </c>
    </row>
    <row r="22" spans="1:11" ht="25.5">
      <c r="A22" s="28">
        <v>19</v>
      </c>
      <c r="B22" s="6">
        <v>20177100029422</v>
      </c>
      <c r="C22" s="7" t="s">
        <v>11</v>
      </c>
      <c r="D22" s="7" t="s">
        <v>85</v>
      </c>
      <c r="E22" s="7" t="s">
        <v>26</v>
      </c>
      <c r="F22" s="7" t="s">
        <v>89</v>
      </c>
      <c r="G22" s="7" t="s">
        <v>65</v>
      </c>
      <c r="H22" s="7" t="s">
        <v>28</v>
      </c>
      <c r="I22" s="7" t="s">
        <v>13</v>
      </c>
      <c r="J22" s="7" t="s">
        <v>90</v>
      </c>
      <c r="K22" s="18">
        <v>6</v>
      </c>
    </row>
    <row r="23" spans="1:11" ht="76.5">
      <c r="A23" s="28">
        <v>20</v>
      </c>
      <c r="B23" s="6">
        <v>20177100029502</v>
      </c>
      <c r="C23" s="7" t="s">
        <v>11</v>
      </c>
      <c r="D23" s="7" t="s">
        <v>85</v>
      </c>
      <c r="E23" s="7" t="s">
        <v>26</v>
      </c>
      <c r="F23" s="7" t="s">
        <v>91</v>
      </c>
      <c r="G23" s="7" t="s">
        <v>17</v>
      </c>
      <c r="H23" s="7" t="s">
        <v>92</v>
      </c>
      <c r="I23" s="7" t="s">
        <v>24</v>
      </c>
      <c r="J23" s="7" t="s">
        <v>93</v>
      </c>
      <c r="K23" s="18">
        <v>8</v>
      </c>
    </row>
    <row r="24" spans="1:11" ht="25.5">
      <c r="A24" s="28">
        <v>21</v>
      </c>
      <c r="B24" s="6">
        <v>20177100029712</v>
      </c>
      <c r="C24" s="7" t="s">
        <v>11</v>
      </c>
      <c r="D24" s="7" t="s">
        <v>85</v>
      </c>
      <c r="E24" s="7" t="s">
        <v>26</v>
      </c>
      <c r="F24" s="7" t="s">
        <v>94</v>
      </c>
      <c r="G24" s="7" t="s">
        <v>95</v>
      </c>
      <c r="H24" s="7" t="s">
        <v>96</v>
      </c>
      <c r="I24" s="7" t="s">
        <v>13</v>
      </c>
      <c r="J24" s="7" t="s">
        <v>97</v>
      </c>
      <c r="K24" s="18">
        <v>6</v>
      </c>
    </row>
    <row r="25" spans="1:11" ht="25.5">
      <c r="A25" s="28">
        <v>22</v>
      </c>
      <c r="B25" s="6">
        <v>20177100029872</v>
      </c>
      <c r="C25" s="7" t="s">
        <v>11</v>
      </c>
      <c r="D25" s="7" t="s">
        <v>25</v>
      </c>
      <c r="E25" s="7" t="s">
        <v>26</v>
      </c>
      <c r="F25" s="7" t="s">
        <v>100</v>
      </c>
      <c r="G25" s="7" t="s">
        <v>17</v>
      </c>
      <c r="H25" s="7" t="s">
        <v>18</v>
      </c>
      <c r="I25" s="7" t="s">
        <v>37</v>
      </c>
      <c r="J25" s="7" t="s">
        <v>101</v>
      </c>
      <c r="K25" s="18">
        <v>6</v>
      </c>
    </row>
    <row r="26" spans="1:11" ht="25.5">
      <c r="A26" s="28">
        <v>23</v>
      </c>
      <c r="B26" s="6">
        <v>20177100029882</v>
      </c>
      <c r="C26" s="7" t="s">
        <v>11</v>
      </c>
      <c r="D26" s="7" t="s">
        <v>25</v>
      </c>
      <c r="E26" s="7" t="s">
        <v>26</v>
      </c>
      <c r="F26" s="7" t="s">
        <v>102</v>
      </c>
      <c r="G26" s="7" t="s">
        <v>17</v>
      </c>
      <c r="H26" s="7" t="s">
        <v>18</v>
      </c>
      <c r="I26" s="7" t="s">
        <v>37</v>
      </c>
      <c r="J26" s="7" t="s">
        <v>103</v>
      </c>
      <c r="K26" s="18">
        <v>6</v>
      </c>
    </row>
    <row r="27" spans="1:11" ht="25.5">
      <c r="A27" s="28">
        <v>24</v>
      </c>
      <c r="B27" s="6">
        <v>20177100029892</v>
      </c>
      <c r="C27" s="7" t="s">
        <v>11</v>
      </c>
      <c r="D27" s="7" t="s">
        <v>25</v>
      </c>
      <c r="E27" s="7" t="s">
        <v>26</v>
      </c>
      <c r="F27" s="7" t="s">
        <v>104</v>
      </c>
      <c r="G27" s="7" t="s">
        <v>17</v>
      </c>
      <c r="H27" s="7" t="s">
        <v>18</v>
      </c>
      <c r="I27" s="7" t="s">
        <v>37</v>
      </c>
      <c r="J27" s="7" t="s">
        <v>105</v>
      </c>
      <c r="K27" s="18">
        <v>6</v>
      </c>
    </row>
    <row r="28" spans="1:11" ht="25.5">
      <c r="A28" s="28">
        <v>25</v>
      </c>
      <c r="B28" s="6">
        <v>499742017</v>
      </c>
      <c r="C28" s="7" t="s">
        <v>47</v>
      </c>
      <c r="D28" s="7" t="s">
        <v>71</v>
      </c>
      <c r="E28" s="7" t="s">
        <v>26</v>
      </c>
      <c r="F28" s="7" t="s">
        <v>106</v>
      </c>
      <c r="G28" s="7" t="s">
        <v>62</v>
      </c>
      <c r="H28" s="7" t="s">
        <v>107</v>
      </c>
      <c r="I28" s="7" t="s">
        <v>38</v>
      </c>
      <c r="J28" s="7" t="s">
        <v>84</v>
      </c>
      <c r="K28" s="18">
        <v>3</v>
      </c>
    </row>
    <row r="29" spans="1:11" ht="25.5">
      <c r="A29" s="28">
        <v>26</v>
      </c>
      <c r="B29" s="6">
        <v>20177100030362</v>
      </c>
      <c r="C29" s="7" t="s">
        <v>47</v>
      </c>
      <c r="D29" s="7" t="s">
        <v>38</v>
      </c>
      <c r="E29" s="7" t="s">
        <v>26</v>
      </c>
      <c r="F29" s="7" t="s">
        <v>109</v>
      </c>
      <c r="G29" s="7" t="s">
        <v>17</v>
      </c>
      <c r="H29" s="7" t="s">
        <v>110</v>
      </c>
      <c r="I29" s="7" t="s">
        <v>59</v>
      </c>
      <c r="J29" s="7" t="s">
        <v>111</v>
      </c>
      <c r="K29" s="18">
        <v>2</v>
      </c>
    </row>
    <row r="30" spans="1:11" ht="25.5">
      <c r="A30" s="28">
        <v>27</v>
      </c>
      <c r="B30" s="6">
        <v>20177100030372</v>
      </c>
      <c r="C30" s="7" t="s">
        <v>47</v>
      </c>
      <c r="D30" s="7" t="s">
        <v>38</v>
      </c>
      <c r="E30" s="7" t="s">
        <v>26</v>
      </c>
      <c r="F30" s="7" t="s">
        <v>49</v>
      </c>
      <c r="G30" s="7" t="s">
        <v>50</v>
      </c>
      <c r="H30" s="7" t="s">
        <v>51</v>
      </c>
      <c r="I30" s="7" t="s">
        <v>22</v>
      </c>
      <c r="J30" s="7" t="s">
        <v>112</v>
      </c>
      <c r="K30" s="18">
        <v>1</v>
      </c>
    </row>
    <row r="31" spans="1:11" ht="25.5">
      <c r="A31" s="28">
        <v>28</v>
      </c>
      <c r="B31" s="6">
        <v>20177100030392</v>
      </c>
      <c r="C31" s="7" t="s">
        <v>47</v>
      </c>
      <c r="D31" s="7" t="s">
        <v>38</v>
      </c>
      <c r="E31" s="7" t="s">
        <v>26</v>
      </c>
      <c r="F31" s="7" t="s">
        <v>115</v>
      </c>
      <c r="G31" s="7" t="s">
        <v>65</v>
      </c>
      <c r="H31" s="7" t="s">
        <v>28</v>
      </c>
      <c r="I31" s="7" t="s">
        <v>15</v>
      </c>
      <c r="J31" s="7" t="s">
        <v>116</v>
      </c>
      <c r="K31" s="18">
        <v>7</v>
      </c>
    </row>
    <row r="32" spans="1:11" ht="25.5">
      <c r="A32" s="28">
        <v>29</v>
      </c>
      <c r="B32" s="6">
        <v>20177100030402</v>
      </c>
      <c r="C32" s="7" t="s">
        <v>47</v>
      </c>
      <c r="D32" s="7" t="s">
        <v>38</v>
      </c>
      <c r="E32" s="7" t="s">
        <v>26</v>
      </c>
      <c r="F32" s="7" t="s">
        <v>117</v>
      </c>
      <c r="G32" s="7" t="s">
        <v>20</v>
      </c>
      <c r="H32" s="7" t="s">
        <v>118</v>
      </c>
      <c r="I32" s="7" t="s">
        <v>52</v>
      </c>
      <c r="J32" s="7" t="s">
        <v>84</v>
      </c>
      <c r="K32" s="18">
        <v>3</v>
      </c>
    </row>
    <row r="33" spans="1:11" ht="25.5">
      <c r="A33" s="28">
        <v>30</v>
      </c>
      <c r="B33" s="6">
        <v>20177100030412</v>
      </c>
      <c r="C33" s="7" t="s">
        <v>47</v>
      </c>
      <c r="D33" s="7" t="s">
        <v>38</v>
      </c>
      <c r="E33" s="7" t="s">
        <v>26</v>
      </c>
      <c r="F33" s="7" t="s">
        <v>109</v>
      </c>
      <c r="G33" s="7" t="s">
        <v>17</v>
      </c>
      <c r="H33" s="7" t="s">
        <v>110</v>
      </c>
      <c r="I33" s="7" t="s">
        <v>13</v>
      </c>
      <c r="J33" s="7" t="s">
        <v>119</v>
      </c>
      <c r="K33" s="18">
        <v>4</v>
      </c>
    </row>
    <row r="34" spans="1:11" ht="25.5">
      <c r="A34" s="28">
        <v>31</v>
      </c>
      <c r="B34" s="6">
        <v>20177100030422</v>
      </c>
      <c r="C34" s="7" t="s">
        <v>47</v>
      </c>
      <c r="D34" s="7" t="s">
        <v>38</v>
      </c>
      <c r="E34" s="7" t="s">
        <v>26</v>
      </c>
      <c r="F34" s="7" t="s">
        <v>120</v>
      </c>
      <c r="G34" s="7" t="s">
        <v>113</v>
      </c>
      <c r="H34" s="7" t="s">
        <v>114</v>
      </c>
      <c r="I34" s="7" t="s">
        <v>24</v>
      </c>
      <c r="J34" s="7" t="s">
        <v>121</v>
      </c>
      <c r="K34" s="18">
        <v>6</v>
      </c>
    </row>
    <row r="35" spans="1:11" ht="25.5">
      <c r="A35" s="28">
        <v>32</v>
      </c>
      <c r="B35" s="6">
        <v>20177100030432</v>
      </c>
      <c r="C35" s="7" t="s">
        <v>47</v>
      </c>
      <c r="D35" s="7" t="s">
        <v>38</v>
      </c>
      <c r="E35" s="7" t="s">
        <v>26</v>
      </c>
      <c r="F35" s="7" t="s">
        <v>122</v>
      </c>
      <c r="G35" s="7" t="s">
        <v>17</v>
      </c>
      <c r="H35" s="7" t="s">
        <v>18</v>
      </c>
      <c r="I35" s="7" t="s">
        <v>59</v>
      </c>
      <c r="J35" s="7" t="s">
        <v>123</v>
      </c>
      <c r="K35" s="18">
        <v>2</v>
      </c>
    </row>
    <row r="36" spans="1:11" ht="25.5">
      <c r="A36" s="28">
        <v>33</v>
      </c>
      <c r="B36" s="6">
        <v>20177100030542</v>
      </c>
      <c r="C36" s="7" t="s">
        <v>11</v>
      </c>
      <c r="D36" s="7" t="s">
        <v>38</v>
      </c>
      <c r="E36" s="7" t="s">
        <v>26</v>
      </c>
      <c r="F36" s="7" t="s">
        <v>124</v>
      </c>
      <c r="G36" s="7" t="s">
        <v>125</v>
      </c>
      <c r="H36" s="7" t="s">
        <v>126</v>
      </c>
      <c r="I36" s="7" t="s">
        <v>15</v>
      </c>
      <c r="J36" s="7" t="s">
        <v>127</v>
      </c>
      <c r="K36" s="18">
        <v>7</v>
      </c>
    </row>
    <row r="37" spans="1:11" ht="25.5">
      <c r="A37" s="28">
        <v>34</v>
      </c>
      <c r="B37" s="6">
        <v>20177100030722</v>
      </c>
      <c r="C37" s="7" t="s">
        <v>11</v>
      </c>
      <c r="D37" s="7" t="s">
        <v>38</v>
      </c>
      <c r="E37" s="7" t="s">
        <v>26</v>
      </c>
      <c r="F37" s="7" t="s">
        <v>128</v>
      </c>
      <c r="G37" s="7" t="s">
        <v>113</v>
      </c>
      <c r="H37" s="7" t="s">
        <v>114</v>
      </c>
      <c r="I37" s="7" t="s">
        <v>24</v>
      </c>
      <c r="J37" s="7" t="s">
        <v>129</v>
      </c>
      <c r="K37" s="18">
        <v>6</v>
      </c>
    </row>
    <row r="38" spans="1:11" ht="26.25">
      <c r="A38" s="28">
        <v>35</v>
      </c>
      <c r="B38" s="6" t="s">
        <v>132</v>
      </c>
      <c r="C38" s="7" t="s">
        <v>16</v>
      </c>
      <c r="D38" s="7" t="s">
        <v>59</v>
      </c>
      <c r="E38" s="7" t="s">
        <v>26</v>
      </c>
      <c r="F38" s="8" t="s">
        <v>133</v>
      </c>
      <c r="G38" s="7" t="s">
        <v>20</v>
      </c>
      <c r="H38" s="7" t="s">
        <v>21</v>
      </c>
      <c r="I38" s="7" t="s">
        <v>99</v>
      </c>
      <c r="J38" s="7" t="s">
        <v>134</v>
      </c>
      <c r="K38" s="20">
        <v>11</v>
      </c>
    </row>
    <row r="39" spans="1:11" ht="25.5">
      <c r="A39" s="28">
        <v>36</v>
      </c>
      <c r="B39" s="6" t="s">
        <v>137</v>
      </c>
      <c r="C39" s="7" t="s">
        <v>16</v>
      </c>
      <c r="D39" s="7" t="s">
        <v>52</v>
      </c>
      <c r="E39" s="7" t="s">
        <v>26</v>
      </c>
      <c r="F39" s="7" t="s">
        <v>138</v>
      </c>
      <c r="G39" s="7" t="s">
        <v>32</v>
      </c>
      <c r="H39" s="7" t="s">
        <v>69</v>
      </c>
      <c r="I39" s="7" t="s">
        <v>81</v>
      </c>
      <c r="J39" s="7" t="s">
        <v>139</v>
      </c>
      <c r="K39" s="18">
        <v>7</v>
      </c>
    </row>
    <row r="40" spans="1:11" ht="25.5">
      <c r="A40" s="28">
        <v>37</v>
      </c>
      <c r="B40" s="6">
        <v>538232017</v>
      </c>
      <c r="C40" s="7" t="s">
        <v>47</v>
      </c>
      <c r="D40" s="7" t="s">
        <v>52</v>
      </c>
      <c r="E40" s="7" t="s">
        <v>26</v>
      </c>
      <c r="F40" s="7" t="s">
        <v>140</v>
      </c>
      <c r="G40" s="7" t="s">
        <v>62</v>
      </c>
      <c r="H40" s="7" t="s">
        <v>63</v>
      </c>
      <c r="I40" s="7" t="s">
        <v>52</v>
      </c>
      <c r="J40" s="7" t="s">
        <v>141</v>
      </c>
      <c r="K40" s="18">
        <v>0</v>
      </c>
    </row>
    <row r="41" spans="1:11" ht="25.5">
      <c r="A41" s="28">
        <v>38</v>
      </c>
      <c r="B41" s="6">
        <v>538422017</v>
      </c>
      <c r="C41" s="7" t="s">
        <v>142</v>
      </c>
      <c r="D41" s="7" t="s">
        <v>52</v>
      </c>
      <c r="E41" s="7" t="s">
        <v>26</v>
      </c>
      <c r="F41" s="7" t="s">
        <v>143</v>
      </c>
      <c r="G41" s="7" t="s">
        <v>62</v>
      </c>
      <c r="H41" s="7" t="s">
        <v>63</v>
      </c>
      <c r="I41" s="7" t="s">
        <v>52</v>
      </c>
      <c r="J41" s="7" t="s">
        <v>144</v>
      </c>
      <c r="K41" s="18">
        <v>0</v>
      </c>
    </row>
    <row r="42" spans="1:11" ht="51">
      <c r="A42" s="28">
        <v>39</v>
      </c>
      <c r="B42" s="6">
        <v>20177100032532</v>
      </c>
      <c r="C42" s="7" t="s">
        <v>11</v>
      </c>
      <c r="D42" s="7" t="s">
        <v>52</v>
      </c>
      <c r="E42" s="7" t="s">
        <v>26</v>
      </c>
      <c r="F42" s="7" t="s">
        <v>145</v>
      </c>
      <c r="G42" s="7" t="s">
        <v>35</v>
      </c>
      <c r="H42" s="7" t="s">
        <v>43</v>
      </c>
      <c r="I42" s="7" t="s">
        <v>98</v>
      </c>
      <c r="J42" s="9" t="s">
        <v>146</v>
      </c>
      <c r="K42" s="18">
        <v>8</v>
      </c>
    </row>
    <row r="43" spans="1:11" ht="25.5">
      <c r="A43" s="28">
        <v>40</v>
      </c>
      <c r="B43" s="6" t="s">
        <v>149</v>
      </c>
      <c r="C43" s="7" t="s">
        <v>142</v>
      </c>
      <c r="D43" s="7" t="s">
        <v>37</v>
      </c>
      <c r="E43" s="7" t="s">
        <v>26</v>
      </c>
      <c r="F43" s="7" t="s">
        <v>150</v>
      </c>
      <c r="G43" s="7" t="s">
        <v>62</v>
      </c>
      <c r="H43" s="7" t="s">
        <v>63</v>
      </c>
      <c r="I43" s="7" t="s">
        <v>37</v>
      </c>
      <c r="J43" s="7" t="s">
        <v>151</v>
      </c>
      <c r="K43" s="18">
        <v>0</v>
      </c>
    </row>
    <row r="44" spans="1:11" ht="25.5">
      <c r="A44" s="28">
        <v>41</v>
      </c>
      <c r="B44" s="6">
        <v>20177100034112</v>
      </c>
      <c r="C44" s="7" t="s">
        <v>11</v>
      </c>
      <c r="D44" s="7" t="s">
        <v>37</v>
      </c>
      <c r="E44" s="7" t="s">
        <v>26</v>
      </c>
      <c r="F44" s="7" t="s">
        <v>152</v>
      </c>
      <c r="G44" s="7" t="s">
        <v>17</v>
      </c>
      <c r="H44" s="7" t="s">
        <v>18</v>
      </c>
      <c r="I44" s="7" t="s">
        <v>108</v>
      </c>
      <c r="J44" s="7" t="s">
        <v>153</v>
      </c>
      <c r="K44" s="18">
        <v>7</v>
      </c>
    </row>
    <row r="45" spans="1:11" ht="25.5">
      <c r="A45" s="28">
        <v>42</v>
      </c>
      <c r="B45" s="6" t="s">
        <v>154</v>
      </c>
      <c r="C45" s="7" t="s">
        <v>11</v>
      </c>
      <c r="D45" s="7" t="s">
        <v>37</v>
      </c>
      <c r="E45" s="7" t="s">
        <v>26</v>
      </c>
      <c r="F45" s="7" t="s">
        <v>155</v>
      </c>
      <c r="G45" s="7" t="s">
        <v>62</v>
      </c>
      <c r="H45" s="7" t="s">
        <v>63</v>
      </c>
      <c r="I45" s="10"/>
      <c r="J45" s="10"/>
      <c r="K45" s="21"/>
    </row>
    <row r="46" spans="1:11" ht="25.5">
      <c r="A46" s="28">
        <v>43</v>
      </c>
      <c r="B46" s="6" t="s">
        <v>157</v>
      </c>
      <c r="C46" s="7" t="s">
        <v>142</v>
      </c>
      <c r="D46" s="7" t="s">
        <v>24</v>
      </c>
      <c r="E46" s="7" t="s">
        <v>26</v>
      </c>
      <c r="F46" s="7" t="s">
        <v>158</v>
      </c>
      <c r="G46" s="7" t="s">
        <v>50</v>
      </c>
      <c r="H46" s="7" t="s">
        <v>51</v>
      </c>
      <c r="I46" s="7" t="s">
        <v>131</v>
      </c>
      <c r="J46" s="7" t="s">
        <v>159</v>
      </c>
      <c r="K46" s="18">
        <v>8</v>
      </c>
    </row>
    <row r="47" spans="1:11" ht="25.5">
      <c r="A47" s="28">
        <v>44</v>
      </c>
      <c r="B47" s="6" t="s">
        <v>160</v>
      </c>
      <c r="C47" s="7" t="s">
        <v>142</v>
      </c>
      <c r="D47" s="7" t="s">
        <v>24</v>
      </c>
      <c r="E47" s="7" t="s">
        <v>26</v>
      </c>
      <c r="F47" s="7" t="s">
        <v>161</v>
      </c>
      <c r="G47" s="7" t="s">
        <v>50</v>
      </c>
      <c r="H47" s="7" t="s">
        <v>51</v>
      </c>
      <c r="I47" s="7" t="s">
        <v>98</v>
      </c>
      <c r="J47" s="7" t="s">
        <v>162</v>
      </c>
      <c r="K47" s="18">
        <v>5</v>
      </c>
    </row>
    <row r="48" spans="1:11" ht="25.5">
      <c r="A48" s="28">
        <v>45</v>
      </c>
      <c r="B48" s="6" t="s">
        <v>164</v>
      </c>
      <c r="C48" s="7" t="s">
        <v>11</v>
      </c>
      <c r="D48" s="7" t="s">
        <v>15</v>
      </c>
      <c r="E48" s="7" t="s">
        <v>26</v>
      </c>
      <c r="F48" s="7" t="s">
        <v>165</v>
      </c>
      <c r="G48" s="7" t="s">
        <v>50</v>
      </c>
      <c r="H48" s="7" t="s">
        <v>51</v>
      </c>
      <c r="I48" s="7" t="s">
        <v>136</v>
      </c>
      <c r="J48" s="7" t="s">
        <v>166</v>
      </c>
      <c r="K48" s="18">
        <v>8</v>
      </c>
    </row>
    <row r="49" spans="1:11" ht="25.5">
      <c r="A49" s="28">
        <v>46</v>
      </c>
      <c r="B49" s="6">
        <v>20177100035232</v>
      </c>
      <c r="C49" s="7" t="s">
        <v>11</v>
      </c>
      <c r="D49" s="7" t="s">
        <v>15</v>
      </c>
      <c r="E49" s="7" t="s">
        <v>26</v>
      </c>
      <c r="F49" s="7" t="s">
        <v>167</v>
      </c>
      <c r="G49" s="7" t="s">
        <v>20</v>
      </c>
      <c r="H49" s="7" t="s">
        <v>21</v>
      </c>
      <c r="I49" s="7" t="s">
        <v>168</v>
      </c>
      <c r="J49" s="7" t="s">
        <v>169</v>
      </c>
      <c r="K49" s="18">
        <v>9</v>
      </c>
    </row>
    <row r="50" spans="1:11" ht="25.5">
      <c r="A50" s="28">
        <v>47</v>
      </c>
      <c r="B50" s="6">
        <v>20177100035242</v>
      </c>
      <c r="C50" s="7" t="s">
        <v>11</v>
      </c>
      <c r="D50" s="7" t="s">
        <v>15</v>
      </c>
      <c r="E50" s="7" t="s">
        <v>26</v>
      </c>
      <c r="F50" s="7" t="s">
        <v>170</v>
      </c>
      <c r="G50" s="7" t="s">
        <v>32</v>
      </c>
      <c r="H50" s="7" t="s">
        <v>69</v>
      </c>
      <c r="I50" s="7" t="s">
        <v>136</v>
      </c>
      <c r="J50" s="7" t="s">
        <v>171</v>
      </c>
      <c r="K50" s="18">
        <v>8</v>
      </c>
    </row>
    <row r="51" spans="1:11" ht="38.25">
      <c r="A51" s="28">
        <v>48</v>
      </c>
      <c r="B51" s="6">
        <v>20177100035252</v>
      </c>
      <c r="C51" s="7" t="s">
        <v>11</v>
      </c>
      <c r="D51" s="7" t="s">
        <v>15</v>
      </c>
      <c r="E51" s="7" t="s">
        <v>26</v>
      </c>
      <c r="F51" s="7" t="s">
        <v>172</v>
      </c>
      <c r="G51" s="7" t="s">
        <v>125</v>
      </c>
      <c r="H51" s="7" t="s">
        <v>51</v>
      </c>
      <c r="I51" s="7" t="s">
        <v>135</v>
      </c>
      <c r="J51" s="7" t="s">
        <v>174</v>
      </c>
      <c r="K51" s="18">
        <v>10</v>
      </c>
    </row>
    <row r="52" spans="1:11" ht="25.5">
      <c r="A52" s="28">
        <v>49</v>
      </c>
      <c r="B52" s="6" t="s">
        <v>175</v>
      </c>
      <c r="C52" s="7" t="s">
        <v>11</v>
      </c>
      <c r="D52" s="7" t="s">
        <v>15</v>
      </c>
      <c r="E52" s="7" t="s">
        <v>26</v>
      </c>
      <c r="F52" s="7" t="s">
        <v>176</v>
      </c>
      <c r="G52" s="7" t="s">
        <v>35</v>
      </c>
      <c r="H52" s="7" t="s">
        <v>163</v>
      </c>
      <c r="I52" s="7" t="s">
        <v>131</v>
      </c>
      <c r="J52" s="7" t="s">
        <v>177</v>
      </c>
      <c r="K52" s="18">
        <v>7</v>
      </c>
    </row>
    <row r="53" spans="1:11" ht="39">
      <c r="A53" s="28">
        <v>50</v>
      </c>
      <c r="B53" s="6">
        <v>20177100030392</v>
      </c>
      <c r="C53" s="7" t="s">
        <v>47</v>
      </c>
      <c r="D53" s="7" t="s">
        <v>38</v>
      </c>
      <c r="E53" s="7" t="s">
        <v>26</v>
      </c>
      <c r="F53" s="10" t="s">
        <v>178</v>
      </c>
      <c r="G53" s="7" t="s">
        <v>65</v>
      </c>
      <c r="H53" s="7" t="s">
        <v>28</v>
      </c>
      <c r="I53" s="7" t="s">
        <v>73</v>
      </c>
      <c r="J53" s="7" t="s">
        <v>179</v>
      </c>
      <c r="K53" s="18">
        <v>8</v>
      </c>
    </row>
    <row r="54" spans="1:11" ht="25.5">
      <c r="A54" s="28">
        <v>51</v>
      </c>
      <c r="B54" s="6" t="s">
        <v>180</v>
      </c>
      <c r="C54" s="7" t="s">
        <v>181</v>
      </c>
      <c r="D54" s="7" t="s">
        <v>73</v>
      </c>
      <c r="E54" s="7" t="s">
        <v>26</v>
      </c>
      <c r="F54" s="7" t="s">
        <v>182</v>
      </c>
      <c r="G54" s="7" t="s">
        <v>62</v>
      </c>
      <c r="H54" s="7" t="s">
        <v>63</v>
      </c>
      <c r="I54" s="7" t="s">
        <v>82</v>
      </c>
      <c r="J54" s="7" t="s">
        <v>183</v>
      </c>
      <c r="K54" s="18">
        <v>0</v>
      </c>
    </row>
    <row r="55" spans="1:11" ht="25.5">
      <c r="A55" s="28">
        <v>52</v>
      </c>
      <c r="B55" s="6" t="s">
        <v>184</v>
      </c>
      <c r="C55" s="7" t="s">
        <v>11</v>
      </c>
      <c r="D55" s="7" t="s">
        <v>73</v>
      </c>
      <c r="E55" s="7" t="s">
        <v>26</v>
      </c>
      <c r="F55" s="7" t="s">
        <v>185</v>
      </c>
      <c r="G55" s="7" t="s">
        <v>20</v>
      </c>
      <c r="H55" s="7" t="s">
        <v>21</v>
      </c>
      <c r="I55" s="7" t="s">
        <v>148</v>
      </c>
      <c r="J55" s="7" t="s">
        <v>186</v>
      </c>
      <c r="K55" s="18">
        <v>10</v>
      </c>
    </row>
    <row r="56" spans="1:11" ht="26.25">
      <c r="A56" s="28">
        <v>53</v>
      </c>
      <c r="B56" s="6">
        <v>595902017</v>
      </c>
      <c r="C56" s="7" t="s">
        <v>16</v>
      </c>
      <c r="D56" s="7" t="s">
        <v>73</v>
      </c>
      <c r="E56" s="7" t="s">
        <v>26</v>
      </c>
      <c r="F56" s="8" t="s">
        <v>187</v>
      </c>
      <c r="G56" s="7" t="s">
        <v>62</v>
      </c>
      <c r="H56" s="7" t="s">
        <v>63</v>
      </c>
      <c r="I56" s="7" t="s">
        <v>82</v>
      </c>
      <c r="J56" s="7" t="s">
        <v>183</v>
      </c>
      <c r="K56" s="18">
        <v>1</v>
      </c>
    </row>
    <row r="57" spans="1:11" ht="51">
      <c r="A57" s="28">
        <v>54</v>
      </c>
      <c r="B57" s="6" t="s">
        <v>188</v>
      </c>
      <c r="C57" s="7" t="s">
        <v>16</v>
      </c>
      <c r="D57" s="7" t="s">
        <v>189</v>
      </c>
      <c r="E57" s="7" t="s">
        <v>26</v>
      </c>
      <c r="F57" s="8" t="s">
        <v>190</v>
      </c>
      <c r="G57" s="7" t="s">
        <v>95</v>
      </c>
      <c r="H57" s="7" t="s">
        <v>96</v>
      </c>
      <c r="I57" s="7" t="s">
        <v>73</v>
      </c>
      <c r="J57" s="11" t="s">
        <v>191</v>
      </c>
      <c r="K57" s="18">
        <v>6</v>
      </c>
    </row>
    <row r="58" spans="1:11" ht="51">
      <c r="A58" s="28">
        <v>55</v>
      </c>
      <c r="B58" s="6" t="s">
        <v>192</v>
      </c>
      <c r="C58" s="7" t="s">
        <v>16</v>
      </c>
      <c r="D58" s="7" t="s">
        <v>189</v>
      </c>
      <c r="E58" s="7" t="s">
        <v>26</v>
      </c>
      <c r="F58" s="8" t="s">
        <v>193</v>
      </c>
      <c r="G58" s="7" t="s">
        <v>95</v>
      </c>
      <c r="H58" s="7" t="s">
        <v>96</v>
      </c>
      <c r="I58" s="7" t="s">
        <v>73</v>
      </c>
      <c r="J58" s="11" t="s">
        <v>194</v>
      </c>
      <c r="K58" s="18">
        <v>6</v>
      </c>
    </row>
    <row r="59" spans="1:11" ht="26.25">
      <c r="A59" s="28">
        <v>56</v>
      </c>
      <c r="B59" s="6" t="s">
        <v>196</v>
      </c>
      <c r="C59" s="7" t="s">
        <v>142</v>
      </c>
      <c r="D59" s="7" t="s">
        <v>82</v>
      </c>
      <c r="E59" s="7" t="s">
        <v>26</v>
      </c>
      <c r="F59" s="8" t="s">
        <v>197</v>
      </c>
      <c r="G59" s="7" t="s">
        <v>62</v>
      </c>
      <c r="H59" s="7" t="s">
        <v>63</v>
      </c>
      <c r="I59" s="8" t="s">
        <v>198</v>
      </c>
      <c r="J59" s="7" t="s">
        <v>107</v>
      </c>
      <c r="K59" s="18">
        <v>0</v>
      </c>
    </row>
    <row r="60" spans="1:11" ht="25.5">
      <c r="A60" s="28">
        <v>57</v>
      </c>
      <c r="B60" s="6" t="s">
        <v>200</v>
      </c>
      <c r="C60" s="7" t="s">
        <v>47</v>
      </c>
      <c r="D60" s="7" t="s">
        <v>82</v>
      </c>
      <c r="E60" s="7" t="s">
        <v>26</v>
      </c>
      <c r="F60" s="8" t="s">
        <v>201</v>
      </c>
      <c r="G60" s="7" t="s">
        <v>62</v>
      </c>
      <c r="H60" s="7" t="s">
        <v>63</v>
      </c>
      <c r="I60" s="8" t="s">
        <v>198</v>
      </c>
      <c r="J60" s="7" t="s">
        <v>107</v>
      </c>
      <c r="K60" s="18">
        <v>0</v>
      </c>
    </row>
    <row r="61" spans="1:11" ht="25.5">
      <c r="A61" s="28">
        <v>58</v>
      </c>
      <c r="B61" s="6">
        <v>20177100038052</v>
      </c>
      <c r="C61" s="7" t="s">
        <v>11</v>
      </c>
      <c r="D61" s="7" t="s">
        <v>98</v>
      </c>
      <c r="E61" s="7" t="s">
        <v>26</v>
      </c>
      <c r="F61" s="7" t="s">
        <v>202</v>
      </c>
      <c r="G61" s="7" t="s">
        <v>17</v>
      </c>
      <c r="H61" s="7" t="s">
        <v>199</v>
      </c>
      <c r="I61" s="7" t="s">
        <v>130</v>
      </c>
      <c r="J61" s="7" t="s">
        <v>203</v>
      </c>
      <c r="K61" s="18">
        <v>3</v>
      </c>
    </row>
    <row r="62" spans="1:11" ht="25.5">
      <c r="A62" s="28">
        <v>59</v>
      </c>
      <c r="B62" s="6">
        <v>20177100038062</v>
      </c>
      <c r="C62" s="7" t="s">
        <v>11</v>
      </c>
      <c r="D62" s="7" t="s">
        <v>98</v>
      </c>
      <c r="E62" s="7" t="s">
        <v>26</v>
      </c>
      <c r="F62" s="7" t="s">
        <v>204</v>
      </c>
      <c r="G62" s="7" t="s">
        <v>35</v>
      </c>
      <c r="H62" s="7" t="s">
        <v>43</v>
      </c>
      <c r="I62" s="7" t="s">
        <v>135</v>
      </c>
      <c r="J62" s="7" t="s">
        <v>205</v>
      </c>
      <c r="K62" s="18">
        <v>6</v>
      </c>
    </row>
    <row r="63" spans="1:11" ht="25.5">
      <c r="A63" s="28">
        <v>60</v>
      </c>
      <c r="B63" s="6">
        <v>20177100038072</v>
      </c>
      <c r="C63" s="7" t="s">
        <v>11</v>
      </c>
      <c r="D63" s="7" t="s">
        <v>98</v>
      </c>
      <c r="E63" s="7" t="s">
        <v>26</v>
      </c>
      <c r="F63" s="7" t="s">
        <v>206</v>
      </c>
      <c r="G63" s="7" t="s">
        <v>125</v>
      </c>
      <c r="H63" s="7" t="s">
        <v>147</v>
      </c>
      <c r="I63" s="7" t="s">
        <v>98</v>
      </c>
      <c r="J63" s="12" t="s">
        <v>207</v>
      </c>
      <c r="K63" s="18">
        <v>1</v>
      </c>
    </row>
    <row r="64" spans="1:11" ht="25.5">
      <c r="A64" s="28">
        <v>61</v>
      </c>
      <c r="B64" s="6" t="s">
        <v>208</v>
      </c>
      <c r="C64" s="7" t="s">
        <v>47</v>
      </c>
      <c r="D64" s="7" t="s">
        <v>98</v>
      </c>
      <c r="E64" s="7" t="s">
        <v>26</v>
      </c>
      <c r="F64" s="7" t="s">
        <v>209</v>
      </c>
      <c r="G64" s="7" t="s">
        <v>17</v>
      </c>
      <c r="H64" s="7" t="s">
        <v>199</v>
      </c>
      <c r="I64" s="7" t="s">
        <v>168</v>
      </c>
      <c r="J64" s="7" t="s">
        <v>210</v>
      </c>
      <c r="K64" s="18">
        <v>5</v>
      </c>
    </row>
    <row r="65" spans="1:11" ht="25.5">
      <c r="A65" s="28">
        <v>62</v>
      </c>
      <c r="B65" s="6" t="s">
        <v>211</v>
      </c>
      <c r="C65" s="7" t="s">
        <v>11</v>
      </c>
      <c r="D65" s="7" t="s">
        <v>15</v>
      </c>
      <c r="E65" s="7" t="s">
        <v>26</v>
      </c>
      <c r="F65" s="7" t="s">
        <v>212</v>
      </c>
      <c r="G65" s="7" t="s">
        <v>17</v>
      </c>
      <c r="H65" s="7" t="s">
        <v>156</v>
      </c>
      <c r="I65" s="7" t="s">
        <v>99</v>
      </c>
      <c r="J65" s="7" t="s">
        <v>213</v>
      </c>
      <c r="K65" s="18">
        <v>6</v>
      </c>
    </row>
    <row r="66" spans="1:11" ht="26.25">
      <c r="A66" s="28">
        <v>63</v>
      </c>
      <c r="B66" s="6">
        <v>20177100039092</v>
      </c>
      <c r="C66" s="8" t="s">
        <v>11</v>
      </c>
      <c r="D66" s="8" t="s">
        <v>108</v>
      </c>
      <c r="E66" s="8" t="s">
        <v>26</v>
      </c>
      <c r="F66" s="8" t="s">
        <v>214</v>
      </c>
      <c r="G66" s="7" t="s">
        <v>95</v>
      </c>
      <c r="H66" s="7" t="s">
        <v>96</v>
      </c>
      <c r="I66" s="8" t="s">
        <v>41</v>
      </c>
      <c r="J66" s="7" t="s">
        <v>215</v>
      </c>
      <c r="K66" s="22">
        <v>10</v>
      </c>
    </row>
    <row r="67" spans="1:11" ht="26.25">
      <c r="A67" s="28">
        <v>64</v>
      </c>
      <c r="B67" s="6">
        <v>20177100038992</v>
      </c>
      <c r="C67" s="8" t="s">
        <v>11</v>
      </c>
      <c r="D67" s="8" t="s">
        <v>108</v>
      </c>
      <c r="E67" s="8" t="s">
        <v>26</v>
      </c>
      <c r="F67" s="8" t="s">
        <v>216</v>
      </c>
      <c r="G67" s="7" t="s">
        <v>17</v>
      </c>
      <c r="H67" s="7" t="s">
        <v>156</v>
      </c>
      <c r="I67" s="8" t="s">
        <v>135</v>
      </c>
      <c r="J67" s="7" t="s">
        <v>217</v>
      </c>
      <c r="K67" s="22">
        <v>5</v>
      </c>
    </row>
    <row r="68" spans="1:11" ht="26.25">
      <c r="A68" s="28">
        <v>65</v>
      </c>
      <c r="B68" s="6" t="s">
        <v>218</v>
      </c>
      <c r="C68" s="8" t="s">
        <v>11</v>
      </c>
      <c r="D68" s="8" t="s">
        <v>108</v>
      </c>
      <c r="E68" s="8" t="s">
        <v>26</v>
      </c>
      <c r="F68" s="8" t="s">
        <v>219</v>
      </c>
      <c r="G68" s="7" t="s">
        <v>17</v>
      </c>
      <c r="H68" s="7" t="s">
        <v>18</v>
      </c>
      <c r="I68" s="8" t="s">
        <v>148</v>
      </c>
      <c r="J68" s="7" t="s">
        <v>220</v>
      </c>
      <c r="K68" s="22">
        <v>6</v>
      </c>
    </row>
    <row r="69" spans="1:11" ht="26.25">
      <c r="A69" s="28">
        <v>66</v>
      </c>
      <c r="B69" s="6" t="s">
        <v>221</v>
      </c>
      <c r="C69" s="8" t="s">
        <v>11</v>
      </c>
      <c r="D69" s="8" t="s">
        <v>99</v>
      </c>
      <c r="E69" s="8" t="s">
        <v>26</v>
      </c>
      <c r="F69" s="8" t="s">
        <v>222</v>
      </c>
      <c r="G69" s="7" t="s">
        <v>17</v>
      </c>
      <c r="H69" s="7" t="s">
        <v>18</v>
      </c>
      <c r="I69" s="8" t="s">
        <v>59</v>
      </c>
      <c r="J69" s="8" t="s">
        <v>223</v>
      </c>
      <c r="K69" s="22">
        <v>1</v>
      </c>
    </row>
    <row r="70" spans="1:11" ht="114.75">
      <c r="A70" s="28">
        <v>67</v>
      </c>
      <c r="B70" s="6">
        <v>20177100039422</v>
      </c>
      <c r="C70" s="8" t="s">
        <v>11</v>
      </c>
      <c r="D70" s="8" t="s">
        <v>99</v>
      </c>
      <c r="E70" s="8" t="s">
        <v>26</v>
      </c>
      <c r="F70" s="8" t="s">
        <v>224</v>
      </c>
      <c r="G70" s="7" t="s">
        <v>17</v>
      </c>
      <c r="H70" s="7" t="s">
        <v>225</v>
      </c>
      <c r="I70" s="8" t="s">
        <v>195</v>
      </c>
      <c r="J70" s="8" t="s">
        <v>226</v>
      </c>
      <c r="K70" s="22">
        <v>8</v>
      </c>
    </row>
    <row r="71" spans="1:11" ht="39">
      <c r="A71" s="28">
        <v>68</v>
      </c>
      <c r="B71" s="6" t="s">
        <v>227</v>
      </c>
      <c r="C71" s="7" t="s">
        <v>16</v>
      </c>
      <c r="D71" s="8" t="s">
        <v>108</v>
      </c>
      <c r="E71" s="8" t="s">
        <v>26</v>
      </c>
      <c r="F71" s="13" t="s">
        <v>228</v>
      </c>
      <c r="G71" s="7" t="s">
        <v>17</v>
      </c>
      <c r="H71" s="8" t="s">
        <v>229</v>
      </c>
      <c r="I71" s="8" t="s">
        <v>195</v>
      </c>
      <c r="J71" s="7" t="s">
        <v>230</v>
      </c>
      <c r="K71" s="22">
        <v>9</v>
      </c>
    </row>
    <row r="72" spans="1:11" ht="27" thickBot="1">
      <c r="A72" s="29">
        <v>69</v>
      </c>
      <c r="B72" s="23">
        <v>20177100038582</v>
      </c>
      <c r="C72" s="24" t="s">
        <v>11</v>
      </c>
      <c r="D72" s="24" t="s">
        <v>98</v>
      </c>
      <c r="E72" s="24" t="s">
        <v>26</v>
      </c>
      <c r="F72" s="24" t="s">
        <v>231</v>
      </c>
      <c r="G72" s="24" t="s">
        <v>14</v>
      </c>
      <c r="H72" s="24" t="s">
        <v>232</v>
      </c>
      <c r="I72" s="24" t="s">
        <v>135</v>
      </c>
      <c r="J72" s="25" t="s">
        <v>233</v>
      </c>
      <c r="K72" s="26">
        <v>6</v>
      </c>
    </row>
    <row r="74" ht="15">
      <c r="B74" t="s">
        <v>238</v>
      </c>
    </row>
    <row r="75" ht="15.75" thickBot="1"/>
    <row r="76" spans="6:7" ht="15.75" thickBot="1">
      <c r="F76" s="41" t="s">
        <v>239</v>
      </c>
      <c r="G76" s="42"/>
    </row>
    <row r="77" spans="6:7" ht="15">
      <c r="F77" s="30" t="s">
        <v>26</v>
      </c>
      <c r="G77" s="31">
        <v>69</v>
      </c>
    </row>
    <row r="78" spans="6:7" ht="15">
      <c r="F78" s="32" t="s">
        <v>235</v>
      </c>
      <c r="G78" s="33">
        <v>1</v>
      </c>
    </row>
    <row r="79" spans="6:7" ht="15.75" thickBot="1">
      <c r="F79" s="34" t="s">
        <v>236</v>
      </c>
      <c r="G79" s="35">
        <f>+G77-G78</f>
        <v>68</v>
      </c>
    </row>
    <row r="80" spans="6:7" ht="15.75" thickBot="1">
      <c r="F80" s="36" t="s">
        <v>237</v>
      </c>
      <c r="G80" s="37">
        <f>+G77</f>
        <v>69</v>
      </c>
    </row>
  </sheetData>
  <sheetProtection/>
  <mergeCells count="2">
    <mergeCell ref="A2:K2"/>
    <mergeCell ref="F76:G76"/>
  </mergeCells>
  <hyperlinks>
    <hyperlink ref="J57" r:id="rId1" display="mailto:convocatorias@scrd.gov.co"/>
    <hyperlink ref="J58" r:id="rId2" display="mailto:convocatorias@scrd.gov.co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2:I38"/>
  <sheetViews>
    <sheetView tabSelected="1" zoomScalePageLayoutView="0" workbookViewId="0" topLeftCell="A1">
      <selection activeCell="C26" sqref="C26"/>
    </sheetView>
  </sheetViews>
  <sheetFormatPr defaultColWidth="11.421875" defaultRowHeight="15"/>
  <cols>
    <col min="1" max="2" width="11.421875" style="43" customWidth="1"/>
    <col min="3" max="3" width="68.421875" style="43" customWidth="1"/>
    <col min="4" max="4" width="12.57421875" style="62" customWidth="1"/>
    <col min="5" max="5" width="16.140625" style="62" customWidth="1"/>
    <col min="6" max="6" width="14.00390625" style="62" customWidth="1"/>
    <col min="7" max="7" width="9.28125" style="62" customWidth="1"/>
    <col min="8" max="8" width="7.8515625" style="62" bestFit="1" customWidth="1"/>
    <col min="9" max="16384" width="11.421875" style="43" customWidth="1"/>
  </cols>
  <sheetData>
    <row r="1" ht="15.75" thickBot="1"/>
    <row r="2" spans="3:8" ht="16.5" thickBot="1">
      <c r="C2" s="57" t="s">
        <v>244</v>
      </c>
      <c r="D2" s="58"/>
      <c r="E2" s="58"/>
      <c r="F2" s="58"/>
      <c r="G2" s="58"/>
      <c r="H2" s="59"/>
    </row>
    <row r="3" spans="3:8" ht="48" thickBot="1">
      <c r="C3" s="53" t="s">
        <v>7</v>
      </c>
      <c r="D3" s="54" t="s">
        <v>241</v>
      </c>
      <c r="E3" s="54" t="s">
        <v>242</v>
      </c>
      <c r="F3" s="54" t="s">
        <v>243</v>
      </c>
      <c r="G3" s="55" t="s">
        <v>252</v>
      </c>
      <c r="H3" s="56" t="s">
        <v>250</v>
      </c>
    </row>
    <row r="4" spans="3:8" ht="16.5" thickBot="1">
      <c r="C4" s="44" t="s">
        <v>249</v>
      </c>
      <c r="D4" s="63">
        <v>1</v>
      </c>
      <c r="E4" s="63"/>
      <c r="F4" s="63">
        <f>+D4+E4</f>
        <v>1</v>
      </c>
      <c r="G4" s="63">
        <f>+F4</f>
        <v>1</v>
      </c>
      <c r="H4" s="64">
        <f>+G4/$G$21</f>
        <v>0.014492753623188406</v>
      </c>
    </row>
    <row r="5" spans="3:8" ht="17.25" thickBot="1" thickTop="1">
      <c r="C5" s="45" t="s">
        <v>28</v>
      </c>
      <c r="D5" s="65">
        <v>5</v>
      </c>
      <c r="E5" s="65">
        <v>1</v>
      </c>
      <c r="F5" s="65">
        <f>+D5+E5</f>
        <v>6</v>
      </c>
      <c r="G5" s="65">
        <f>+F5</f>
        <v>6</v>
      </c>
      <c r="H5" s="66">
        <f>+G5/$G$21</f>
        <v>0.08695652173913043</v>
      </c>
    </row>
    <row r="6" spans="3:8" ht="17.25" thickBot="1" thickTop="1">
      <c r="C6" s="46" t="s">
        <v>21</v>
      </c>
      <c r="D6" s="67">
        <v>4</v>
      </c>
      <c r="E6" s="67">
        <v>1</v>
      </c>
      <c r="F6" s="67">
        <f>+D6+E6</f>
        <v>5</v>
      </c>
      <c r="G6" s="67">
        <f>+F6</f>
        <v>5</v>
      </c>
      <c r="H6" s="68">
        <f>+G6/$G$21</f>
        <v>0.07246376811594203</v>
      </c>
    </row>
    <row r="7" spans="3:8" ht="15.75">
      <c r="C7" s="47" t="s">
        <v>251</v>
      </c>
      <c r="D7" s="69"/>
      <c r="E7" s="69"/>
      <c r="F7" s="69"/>
      <c r="G7" s="69">
        <f>+F8+F9+F10</f>
        <v>16</v>
      </c>
      <c r="H7" s="70">
        <f>+G7/$G$21</f>
        <v>0.2318840579710145</v>
      </c>
    </row>
    <row r="8" spans="3:8" ht="15">
      <c r="C8" s="48" t="s">
        <v>173</v>
      </c>
      <c r="D8" s="71">
        <v>9</v>
      </c>
      <c r="E8" s="71"/>
      <c r="F8" s="71">
        <f>+D8+E8</f>
        <v>9</v>
      </c>
      <c r="G8" s="71"/>
      <c r="H8" s="72"/>
    </row>
    <row r="9" spans="3:8" ht="15">
      <c r="C9" s="48" t="s">
        <v>96</v>
      </c>
      <c r="D9" s="71">
        <v>4</v>
      </c>
      <c r="E9" s="71">
        <v>1</v>
      </c>
      <c r="F9" s="71">
        <f>+D9+E9</f>
        <v>5</v>
      </c>
      <c r="G9" s="71"/>
      <c r="H9" s="72"/>
    </row>
    <row r="10" spans="3:8" ht="15.75" thickBot="1">
      <c r="C10" s="49" t="s">
        <v>114</v>
      </c>
      <c r="D10" s="73">
        <v>2</v>
      </c>
      <c r="E10" s="73"/>
      <c r="F10" s="73">
        <f>+D10+E10</f>
        <v>2</v>
      </c>
      <c r="G10" s="73"/>
      <c r="H10" s="74"/>
    </row>
    <row r="11" spans="3:8" ht="15.75">
      <c r="C11" s="50" t="s">
        <v>163</v>
      </c>
      <c r="D11" s="69">
        <v>1</v>
      </c>
      <c r="E11" s="69"/>
      <c r="F11" s="69">
        <f>+D11+E11</f>
        <v>1</v>
      </c>
      <c r="G11" s="69">
        <f>+F11+F12</f>
        <v>5</v>
      </c>
      <c r="H11" s="70">
        <f>+G11/$G$21</f>
        <v>0.07246376811594203</v>
      </c>
    </row>
    <row r="12" spans="3:8" ht="15.75" thickBot="1">
      <c r="C12" s="51" t="s">
        <v>43</v>
      </c>
      <c r="D12" s="75">
        <v>4</v>
      </c>
      <c r="E12" s="75"/>
      <c r="F12" s="75">
        <f>+D12+E12</f>
        <v>4</v>
      </c>
      <c r="G12" s="75"/>
      <c r="H12" s="76"/>
    </row>
    <row r="13" spans="3:8" ht="17.25" thickBot="1" thickTop="1">
      <c r="C13" s="45" t="s">
        <v>147</v>
      </c>
      <c r="D13" s="65">
        <v>1</v>
      </c>
      <c r="E13" s="65">
        <v>1</v>
      </c>
      <c r="F13" s="65">
        <f>+D13+E13</f>
        <v>2</v>
      </c>
      <c r="G13" s="65">
        <f>+F13</f>
        <v>2</v>
      </c>
      <c r="H13" s="66">
        <f>+G13/$G$21</f>
        <v>0.028985507246376812</v>
      </c>
    </row>
    <row r="14" spans="3:8" ht="16.5" thickTop="1">
      <c r="C14" s="46" t="s">
        <v>69</v>
      </c>
      <c r="D14" s="67">
        <v>2</v>
      </c>
      <c r="E14" s="67">
        <v>1</v>
      </c>
      <c r="F14" s="67">
        <f>+D14+E14</f>
        <v>3</v>
      </c>
      <c r="G14" s="67">
        <f>+F14</f>
        <v>3</v>
      </c>
      <c r="H14" s="68">
        <f>+G14/$G$21</f>
        <v>0.043478260869565216</v>
      </c>
    </row>
    <row r="15" spans="3:8" ht="16.5" thickBot="1">
      <c r="C15" s="45" t="s">
        <v>57</v>
      </c>
      <c r="D15" s="65">
        <v>2</v>
      </c>
      <c r="E15" s="65"/>
      <c r="F15" s="65">
        <f>+D15+E15</f>
        <v>2</v>
      </c>
      <c r="G15" s="65">
        <f>+F15</f>
        <v>2</v>
      </c>
      <c r="H15" s="66">
        <f>+G15/$G$21</f>
        <v>0.028985507246376812</v>
      </c>
    </row>
    <row r="16" spans="3:8" ht="16.5" thickTop="1">
      <c r="C16" s="52" t="s">
        <v>156</v>
      </c>
      <c r="D16" s="77">
        <v>2</v>
      </c>
      <c r="E16" s="77">
        <v>1</v>
      </c>
      <c r="F16" s="77">
        <f>+D16+E16</f>
        <v>3</v>
      </c>
      <c r="G16" s="77">
        <f>+F16+F17+F18+F19</f>
        <v>20</v>
      </c>
      <c r="H16" s="78">
        <f>+G16/$G$21</f>
        <v>0.2898550724637681</v>
      </c>
    </row>
    <row r="17" spans="3:8" ht="15">
      <c r="C17" s="48" t="s">
        <v>110</v>
      </c>
      <c r="D17" s="71">
        <v>2</v>
      </c>
      <c r="E17" s="71"/>
      <c r="F17" s="71">
        <f>+D17+E17</f>
        <v>2</v>
      </c>
      <c r="G17" s="71"/>
      <c r="H17" s="72"/>
    </row>
    <row r="18" spans="3:8" ht="15">
      <c r="C18" s="48" t="s">
        <v>199</v>
      </c>
      <c r="D18" s="71">
        <v>2</v>
      </c>
      <c r="E18" s="71"/>
      <c r="F18" s="71">
        <f>+D18+E18</f>
        <v>2</v>
      </c>
      <c r="G18" s="71"/>
      <c r="H18" s="72"/>
    </row>
    <row r="19" spans="3:8" ht="15.75" thickBot="1">
      <c r="C19" s="51" t="s">
        <v>18</v>
      </c>
      <c r="D19" s="75">
        <v>12</v>
      </c>
      <c r="E19" s="75">
        <v>1</v>
      </c>
      <c r="F19" s="75">
        <f>+D19+E19</f>
        <v>13</v>
      </c>
      <c r="G19" s="75"/>
      <c r="H19" s="76"/>
    </row>
    <row r="20" spans="3:8" ht="17.25" thickBot="1" thickTop="1">
      <c r="C20" s="45" t="s">
        <v>63</v>
      </c>
      <c r="D20" s="67">
        <v>9</v>
      </c>
      <c r="E20" s="67">
        <v>0</v>
      </c>
      <c r="F20" s="67">
        <v>9</v>
      </c>
      <c r="G20" s="67">
        <v>9</v>
      </c>
      <c r="H20" s="68">
        <f>+G20/$G$21</f>
        <v>0.13043478260869565</v>
      </c>
    </row>
    <row r="21" spans="4:8" ht="17.25" thickBot="1" thickTop="1">
      <c r="D21" s="79">
        <f>SUM(D4:D20)</f>
        <v>62</v>
      </c>
      <c r="E21" s="80">
        <f>SUM(E4:E20)</f>
        <v>7</v>
      </c>
      <c r="F21" s="81">
        <f>SUM(F4:F20)</f>
        <v>69</v>
      </c>
      <c r="G21" s="81">
        <f>SUM(G4:G20)</f>
        <v>69</v>
      </c>
      <c r="H21" s="82">
        <f>SUM(H4:H20)</f>
        <v>1</v>
      </c>
    </row>
    <row r="22" ht="15.75" thickBot="1"/>
    <row r="23" spans="3:9" ht="16.5" thickBot="1">
      <c r="C23" s="88" t="s">
        <v>246</v>
      </c>
      <c r="D23" s="89">
        <v>69</v>
      </c>
      <c r="E23" s="83"/>
      <c r="F23" s="83"/>
      <c r="G23" s="83"/>
      <c r="H23" s="83"/>
      <c r="I23" s="60"/>
    </row>
    <row r="24" spans="3:9" ht="16.5" thickBot="1">
      <c r="C24" s="88" t="s">
        <v>247</v>
      </c>
      <c r="D24" s="89">
        <v>68</v>
      </c>
      <c r="E24" s="83"/>
      <c r="F24" s="83"/>
      <c r="G24" s="83"/>
      <c r="H24" s="83"/>
      <c r="I24" s="60"/>
    </row>
    <row r="25" spans="3:9" ht="16.5" thickBot="1">
      <c r="C25" s="88" t="s">
        <v>245</v>
      </c>
      <c r="D25" s="90">
        <v>1</v>
      </c>
      <c r="E25" s="83"/>
      <c r="F25" s="83"/>
      <c r="G25" s="83"/>
      <c r="H25" s="83"/>
      <c r="I25" s="60"/>
    </row>
    <row r="26" spans="7:9" ht="16.5" thickBot="1">
      <c r="G26" s="83"/>
      <c r="H26" s="83"/>
      <c r="I26" s="60"/>
    </row>
    <row r="27" spans="3:9" ht="16.5" thickBot="1">
      <c r="C27" s="88" t="str">
        <f>+C25</f>
        <v>INCUMPLIMIENTO EN TÉRMINOS DE LEY</v>
      </c>
      <c r="D27" s="84"/>
      <c r="E27" s="84"/>
      <c r="F27" s="84"/>
      <c r="G27" s="83"/>
      <c r="H27" s="83"/>
      <c r="I27" s="60"/>
    </row>
    <row r="28" spans="3:9" ht="16.5" thickBot="1">
      <c r="C28" s="61" t="s">
        <v>21</v>
      </c>
      <c r="D28" s="85">
        <v>1</v>
      </c>
      <c r="E28" s="86" t="s">
        <v>248</v>
      </c>
      <c r="F28" s="87"/>
      <c r="G28" s="83"/>
      <c r="H28" s="83"/>
      <c r="I28" s="60"/>
    </row>
    <row r="29" spans="3:9" ht="15.75">
      <c r="C29" s="60"/>
      <c r="D29" s="83"/>
      <c r="E29" s="83"/>
      <c r="F29" s="83"/>
      <c r="G29" s="83"/>
      <c r="H29" s="83"/>
      <c r="I29" s="60"/>
    </row>
    <row r="30" spans="7:9" ht="15.75">
      <c r="G30" s="83"/>
      <c r="H30" s="83"/>
      <c r="I30" s="60"/>
    </row>
    <row r="31" spans="7:9" ht="15.75">
      <c r="G31" s="83"/>
      <c r="H31" s="83"/>
      <c r="I31" s="60"/>
    </row>
    <row r="32" spans="3:9" ht="15.75">
      <c r="C32" s="60"/>
      <c r="D32" s="83"/>
      <c r="E32" s="83"/>
      <c r="F32" s="83"/>
      <c r="G32" s="83"/>
      <c r="H32" s="83"/>
      <c r="I32" s="60"/>
    </row>
    <row r="33" spans="3:9" ht="15.75">
      <c r="C33" s="60"/>
      <c r="D33" s="83"/>
      <c r="E33" s="83"/>
      <c r="F33" s="83"/>
      <c r="G33" s="83"/>
      <c r="H33" s="83"/>
      <c r="I33" s="60"/>
    </row>
    <row r="34" spans="3:9" ht="15.75">
      <c r="C34" s="60"/>
      <c r="D34" s="83"/>
      <c r="E34" s="83"/>
      <c r="F34" s="83"/>
      <c r="G34" s="83"/>
      <c r="H34" s="83"/>
      <c r="I34" s="60"/>
    </row>
    <row r="35" spans="3:9" ht="15.75">
      <c r="C35" s="60"/>
      <c r="D35" s="83"/>
      <c r="E35" s="83"/>
      <c r="F35" s="83"/>
      <c r="G35" s="83"/>
      <c r="H35" s="83"/>
      <c r="I35" s="60"/>
    </row>
    <row r="36" spans="3:9" ht="15.75">
      <c r="C36" s="60"/>
      <c r="D36" s="83"/>
      <c r="E36" s="83"/>
      <c r="F36" s="83"/>
      <c r="G36" s="83"/>
      <c r="H36" s="83"/>
      <c r="I36" s="60"/>
    </row>
    <row r="37" spans="3:9" ht="15.75">
      <c r="C37" s="60"/>
      <c r="D37" s="83"/>
      <c r="E37" s="83"/>
      <c r="F37" s="83"/>
      <c r="G37" s="83"/>
      <c r="H37" s="83"/>
      <c r="I37" s="60"/>
    </row>
    <row r="38" spans="3:9" ht="15.75">
      <c r="C38" s="60"/>
      <c r="D38" s="83"/>
      <c r="E38" s="83"/>
      <c r="F38" s="83"/>
      <c r="G38" s="83"/>
      <c r="H38" s="83"/>
      <c r="I38" s="60"/>
    </row>
  </sheetData>
  <sheetProtection/>
  <mergeCells count="2">
    <mergeCell ref="C2:H2"/>
    <mergeCell ref="E28:F2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Sandra Lopera</cp:lastModifiedBy>
  <dcterms:created xsi:type="dcterms:W3CDTF">2017-04-28T16:07:54Z</dcterms:created>
  <dcterms:modified xsi:type="dcterms:W3CDTF">2017-05-02T14:55:15Z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