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5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6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7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8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9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0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2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5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6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7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8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39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0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1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2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3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4.xml" ContentType="application/vnd.openxmlformats-officedocument.themeOverrid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5.xml" ContentType="application/vnd.openxmlformats-officedocument.themeOverrid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6.xml" ContentType="application/vnd.openxmlformats-officedocument.themeOverrid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7.xml" ContentType="application/vnd.openxmlformats-officedocument.themeOverrid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48.xml" ContentType="application/vnd.openxmlformats-officedocument.themeOverrid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49.xml" ContentType="application/vnd.openxmlformats-officedocument.themeOverrid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0.xml" ContentType="application/vnd.openxmlformats-officedocument.themeOverrid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51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2.xml" ContentType="application/vnd.openxmlformats-officedocument.themeOverrid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3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4.xml" ContentType="application/vnd.openxmlformats-officedocument.themeOverrid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5.xml" ContentType="application/vnd.openxmlformats-officedocument.themeOverrid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56.xml" ContentType="application/vnd.openxmlformats-officedocument.themeOverrid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57.xml" ContentType="application/vnd.openxmlformats-officedocument.themeOverrid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58.xml" ContentType="application/vnd.openxmlformats-officedocument.themeOverrid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59.xml" ContentType="application/vnd.openxmlformats-officedocument.themeOverrid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0.xml" ContentType="application/vnd.openxmlformats-officedocument.themeOverrid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1.xml" ContentType="application/vnd.openxmlformats-officedocument.themeOverrid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2.xml" ContentType="application/vnd.openxmlformats-officedocument.themeOverrid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63.xml" ContentType="application/vnd.openxmlformats-officedocument.themeOverrid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64.xml" ContentType="application/vnd.openxmlformats-officedocument.themeOverrid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65.xml" ContentType="application/vnd.openxmlformats-officedocument.themeOverrid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2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3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4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5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6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8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9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10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11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12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13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1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15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16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17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8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theme/themeOverride66.xml" ContentType="application/vnd.openxmlformats-officedocument.themeOverrid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drawings/drawing19.xml" ContentType="application/vnd.openxmlformats-officedocument.drawing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drawings/drawing20.xml" ContentType="application/vnd.openxmlformats-officedocument.drawing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theme/themeOverride67.xml" ContentType="application/vnd.openxmlformats-officedocument.themeOverrid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theme/themeOverride68.xml" ContentType="application/vnd.openxmlformats-officedocument.themeOverrid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drawings/drawing21.xml" ContentType="application/vnd.openxmlformats-officedocument.drawing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theme/themeOverride69.xml" ContentType="application/vnd.openxmlformats-officedocument.themeOverrid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theme/themeOverride70.xml" ContentType="application/vnd.openxmlformats-officedocument.themeOverrid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theme/themeOverride71.xml" ContentType="application/vnd.openxmlformats-officedocument.themeOverrid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theme/themeOverride72.xml" ContentType="application/vnd.openxmlformats-officedocument.themeOverride+xml"/>
  <Override PartName="/xl/drawings/drawing22.xml" ContentType="application/vnd.openxmlformats-officedocument.drawing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theme/themeOverride73.xml" ContentType="application/vnd.openxmlformats-officedocument.themeOverrid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theme/themeOverride74.xml" ContentType="application/vnd.openxmlformats-officedocument.themeOverrid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theme/themeOverride75.xml" ContentType="application/vnd.openxmlformats-officedocument.themeOverrid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theme/themeOverride76.xml" ContentType="application/vnd.openxmlformats-officedocument.themeOverrid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theme/themeOverride7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E:\Users\paugon\Desktop\Backup\Documentos\2018\ACOMPAÑAMIENTOS 2017-2018\MEDICIONES Y SONDEOS\"/>
    </mc:Choice>
  </mc:AlternateContent>
  <xr:revisionPtr revIDLastSave="0" documentId="8_{B175C59D-9F73-48E0-98EC-49C120C8B4BB}" xr6:coauthVersionLast="40" xr6:coauthVersionMax="40" xr10:uidLastSave="{00000000-0000-0000-0000-000000000000}"/>
  <bookViews>
    <workbookView xWindow="-120" yWindow="-120" windowWidth="29040" windowHeight="15840" tabRatio="899" firstSheet="1" activeTab="1" xr2:uid="{00000000-000D-0000-FFFF-FFFF00000000}"/>
  </bookViews>
  <sheets>
    <sheet name="Cuadros generales" sheetId="1" state="hidden" r:id="rId1"/>
    <sheet name="Ficha técnica" sheetId="26" r:id="rId2"/>
    <sheet name="P_1" sheetId="2" r:id="rId3"/>
    <sheet name="P_2" sheetId="3" r:id="rId4"/>
    <sheet name="P_3" sheetId="4" r:id="rId5"/>
    <sheet name="P_4" sheetId="5" r:id="rId6"/>
    <sheet name="P_5" sheetId="6" r:id="rId7"/>
    <sheet name="P_6" sheetId="7" r:id="rId8"/>
    <sheet name="P_7" sheetId="8" r:id="rId9"/>
    <sheet name="P_8" sheetId="9" r:id="rId10"/>
    <sheet name="P_9" sheetId="10" r:id="rId11"/>
    <sheet name="P_10" sheetId="11" r:id="rId12"/>
    <sheet name="P_11" sheetId="12" r:id="rId13"/>
    <sheet name="P_12" sheetId="13" r:id="rId14"/>
    <sheet name="P_13" sheetId="14" r:id="rId15"/>
    <sheet name="P_14" sheetId="15" r:id="rId16"/>
    <sheet name="P_15" sheetId="16" r:id="rId17"/>
    <sheet name="P_16" sheetId="17" r:id="rId18"/>
    <sheet name="P_17" sheetId="18" r:id="rId19"/>
    <sheet name="P_18" sheetId="19" r:id="rId20"/>
    <sheet name="P_19" sheetId="20" r:id="rId21"/>
    <sheet name="P_20" sheetId="21" r:id="rId22"/>
    <sheet name="P_21" sheetId="22" r:id="rId23"/>
    <sheet name="Perfíl Sociodemográfico" sheetId="24" r:id="rId24"/>
  </sheets>
  <definedNames>
    <definedName name="_xlnm._FilterDatabase" localSheetId="0" hidden="1">'Cuadros generales'!#REF!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4" l="1"/>
  <c r="E105" i="14"/>
  <c r="E92" i="14"/>
  <c r="E79" i="14"/>
  <c r="E66" i="14"/>
  <c r="E53" i="14"/>
  <c r="E40" i="14"/>
  <c r="E27" i="14"/>
  <c r="D79" i="24" l="1"/>
  <c r="D78" i="24"/>
  <c r="D77" i="24"/>
  <c r="D76" i="24"/>
  <c r="D75" i="24"/>
  <c r="D74" i="24"/>
  <c r="D73" i="24"/>
  <c r="D80" i="24" s="1"/>
  <c r="D72" i="24"/>
  <c r="D62" i="24"/>
  <c r="D61" i="24"/>
  <c r="D60" i="24"/>
  <c r="D59" i="24"/>
  <c r="D58" i="24"/>
  <c r="D57" i="24"/>
  <c r="D56" i="24"/>
  <c r="D55" i="24"/>
  <c r="D54" i="24"/>
  <c r="D53" i="24"/>
  <c r="D41" i="24"/>
  <c r="D42" i="24"/>
  <c r="D43" i="24"/>
  <c r="D44" i="24"/>
  <c r="D45" i="24"/>
  <c r="D40" i="24"/>
  <c r="D39" i="24"/>
  <c r="D28" i="24"/>
  <c r="D27" i="24"/>
  <c r="D26" i="24"/>
  <c r="D16" i="24"/>
  <c r="D15" i="24"/>
  <c r="D14" i="24"/>
  <c r="D13" i="24"/>
  <c r="C80" i="24"/>
  <c r="C63" i="24"/>
  <c r="C46" i="24"/>
  <c r="C29" i="24"/>
  <c r="C17" i="24"/>
  <c r="D46" i="24" l="1"/>
  <c r="D17" i="24"/>
  <c r="D29" i="24"/>
  <c r="D63" i="24"/>
  <c r="D101" i="22"/>
  <c r="D100" i="22"/>
  <c r="D99" i="22"/>
  <c r="D98" i="22"/>
  <c r="D85" i="22"/>
  <c r="D84" i="22"/>
  <c r="D83" i="22"/>
  <c r="D71" i="22"/>
  <c r="D70" i="22"/>
  <c r="D69" i="22"/>
  <c r="D68" i="22"/>
  <c r="D55" i="22"/>
  <c r="D54" i="22"/>
  <c r="D53" i="22"/>
  <c r="D40" i="22"/>
  <c r="D39" i="22"/>
  <c r="D38" i="22"/>
  <c r="D26" i="22"/>
  <c r="D25" i="22"/>
  <c r="D24" i="22"/>
  <c r="D23" i="22"/>
  <c r="D15" i="22"/>
  <c r="D14" i="22"/>
  <c r="D13" i="22"/>
  <c r="D12" i="22"/>
  <c r="C101" i="22"/>
  <c r="C86" i="22"/>
  <c r="D86" i="22" s="1"/>
  <c r="C71" i="22"/>
  <c r="C56" i="22"/>
  <c r="D56" i="22" s="1"/>
  <c r="C41" i="22"/>
  <c r="D41" i="22" s="1"/>
  <c r="C26" i="22"/>
  <c r="D55" i="21"/>
  <c r="D54" i="21"/>
  <c r="D53" i="21"/>
  <c r="E53" i="21" s="1"/>
  <c r="D52" i="21"/>
  <c r="D51" i="21"/>
  <c r="E51" i="21" s="1"/>
  <c r="D42" i="21"/>
  <c r="D41" i="21"/>
  <c r="D40" i="21"/>
  <c r="E40" i="21" s="1"/>
  <c r="D39" i="21"/>
  <c r="D38" i="21"/>
  <c r="E38" i="21" s="1"/>
  <c r="D29" i="21"/>
  <c r="D28" i="21"/>
  <c r="D27" i="21"/>
  <c r="D26" i="21"/>
  <c r="D25" i="21"/>
  <c r="E25" i="21" s="1"/>
  <c r="D16" i="21"/>
  <c r="D15" i="21"/>
  <c r="D14" i="21"/>
  <c r="D13" i="21"/>
  <c r="D12" i="21"/>
  <c r="E12" i="21" s="1"/>
  <c r="C56" i="21"/>
  <c r="C43" i="21"/>
  <c r="C30" i="21"/>
  <c r="C17" i="21"/>
  <c r="D107" i="19"/>
  <c r="D106" i="19"/>
  <c r="D105" i="19"/>
  <c r="D104" i="19"/>
  <c r="D108" i="19" s="1"/>
  <c r="D103" i="19"/>
  <c r="D94" i="19"/>
  <c r="D93" i="19"/>
  <c r="D92" i="19"/>
  <c r="D91" i="19"/>
  <c r="D90" i="19"/>
  <c r="E90" i="19" s="1"/>
  <c r="D81" i="19"/>
  <c r="D80" i="19"/>
  <c r="D79" i="19"/>
  <c r="D78" i="19"/>
  <c r="D77" i="19"/>
  <c r="E77" i="19" s="1"/>
  <c r="D68" i="19"/>
  <c r="D67" i="19"/>
  <c r="D66" i="19"/>
  <c r="D65" i="19"/>
  <c r="D64" i="19"/>
  <c r="E64" i="19" s="1"/>
  <c r="D55" i="19"/>
  <c r="D54" i="19"/>
  <c r="D53" i="19"/>
  <c r="D52" i="19"/>
  <c r="D51" i="19"/>
  <c r="E51" i="19" s="1"/>
  <c r="D42" i="19"/>
  <c r="D41" i="19"/>
  <c r="D40" i="19"/>
  <c r="D39" i="19"/>
  <c r="D38" i="19"/>
  <c r="D29" i="19"/>
  <c r="D28" i="19"/>
  <c r="D27" i="19"/>
  <c r="D26" i="19"/>
  <c r="D30" i="19" s="1"/>
  <c r="D25" i="19"/>
  <c r="D13" i="19"/>
  <c r="D14" i="19"/>
  <c r="D15" i="19"/>
  <c r="D16" i="19"/>
  <c r="D12" i="19"/>
  <c r="E12" i="19" s="1"/>
  <c r="C108" i="19"/>
  <c r="C95" i="19"/>
  <c r="C82" i="19"/>
  <c r="C69" i="19"/>
  <c r="C56" i="19"/>
  <c r="C43" i="19"/>
  <c r="C30" i="19"/>
  <c r="C17" i="19"/>
  <c r="D53" i="18"/>
  <c r="D41" i="18"/>
  <c r="D29" i="18"/>
  <c r="D17" i="18"/>
  <c r="C65" i="18"/>
  <c r="D65" i="18"/>
  <c r="C53" i="18"/>
  <c r="C41" i="18"/>
  <c r="C29" i="18"/>
  <c r="C17" i="18"/>
  <c r="E507" i="1"/>
  <c r="E506" i="1"/>
  <c r="E505" i="1"/>
  <c r="E504" i="1"/>
  <c r="E503" i="1"/>
  <c r="F507" i="1" s="1"/>
  <c r="E488" i="1"/>
  <c r="E487" i="1"/>
  <c r="E486" i="1"/>
  <c r="E485" i="1"/>
  <c r="E484" i="1"/>
  <c r="E483" i="1"/>
  <c r="E482" i="1"/>
  <c r="E481" i="1"/>
  <c r="E480" i="1"/>
  <c r="E479" i="1"/>
  <c r="E478" i="1"/>
  <c r="F486" i="1" s="1"/>
  <c r="E451" i="1"/>
  <c r="E452" i="1"/>
  <c r="E453" i="1"/>
  <c r="E454" i="1"/>
  <c r="E455" i="1"/>
  <c r="E456" i="1"/>
  <c r="E457" i="1"/>
  <c r="E458" i="1"/>
  <c r="E459" i="1"/>
  <c r="E460" i="1"/>
  <c r="E450" i="1"/>
  <c r="E449" i="1"/>
  <c r="F460" i="1" s="1"/>
  <c r="E38" i="19" l="1"/>
  <c r="D56" i="19"/>
  <c r="E27" i="21"/>
  <c r="E25" i="19"/>
  <c r="E103" i="19"/>
  <c r="D30" i="21"/>
  <c r="E14" i="21"/>
  <c r="D17" i="21"/>
  <c r="D43" i="21"/>
  <c r="D56" i="21"/>
  <c r="D82" i="19"/>
  <c r="D17" i="19"/>
  <c r="D43" i="19"/>
  <c r="D69" i="19"/>
  <c r="D95" i="19"/>
  <c r="D108" i="14" l="1"/>
  <c r="D82" i="14"/>
  <c r="D56" i="14"/>
  <c r="D30" i="14"/>
  <c r="D13" i="14"/>
  <c r="D14" i="14"/>
  <c r="E14" i="14" s="1"/>
  <c r="D15" i="14"/>
  <c r="D16" i="14"/>
  <c r="D12" i="14"/>
  <c r="C121" i="14"/>
  <c r="C108" i="14"/>
  <c r="C95" i="14"/>
  <c r="C82" i="14"/>
  <c r="C69" i="14"/>
  <c r="C56" i="14"/>
  <c r="C43" i="14"/>
  <c r="C30" i="14"/>
  <c r="C17" i="14"/>
  <c r="D17" i="14" l="1"/>
  <c r="D43" i="14"/>
  <c r="D69" i="14"/>
  <c r="D95" i="14"/>
  <c r="D121" i="14"/>
  <c r="C1177" i="1" l="1"/>
  <c r="D1176" i="1" s="1"/>
  <c r="D1175" i="1"/>
  <c r="D1174" i="1"/>
  <c r="D1173" i="1"/>
  <c r="D1172" i="1"/>
  <c r="D1171" i="1"/>
  <c r="D1169" i="1"/>
  <c r="C1155" i="1"/>
  <c r="D1152" i="1" s="1"/>
  <c r="D1154" i="1"/>
  <c r="D1153" i="1"/>
  <c r="D1149" i="1"/>
  <c r="D1148" i="1"/>
  <c r="D1147" i="1"/>
  <c r="C1129" i="1"/>
  <c r="D1125" i="1" s="1"/>
  <c r="D1128" i="1"/>
  <c r="D1127" i="1"/>
  <c r="D1126" i="1"/>
  <c r="D1123" i="1"/>
  <c r="D1122" i="1"/>
  <c r="C1108" i="1"/>
  <c r="D1107" i="1" s="1"/>
  <c r="D1106" i="1"/>
  <c r="C1091" i="1"/>
  <c r="D1090" i="1"/>
  <c r="D1089" i="1"/>
  <c r="D1088" i="1"/>
  <c r="D1087" i="1"/>
  <c r="D1091" i="1" s="1"/>
  <c r="C1073" i="1"/>
  <c r="D1072" i="1" s="1"/>
  <c r="D1071" i="1"/>
  <c r="D1070" i="1"/>
  <c r="D1069" i="1"/>
  <c r="D1068" i="1"/>
  <c r="D1067" i="1"/>
  <c r="C1053" i="1"/>
  <c r="D1052" i="1"/>
  <c r="D1051" i="1"/>
  <c r="D1050" i="1"/>
  <c r="D1053" i="1" s="1"/>
  <c r="C1036" i="1"/>
  <c r="D1035" i="1" s="1"/>
  <c r="C1019" i="1"/>
  <c r="D1018" i="1"/>
  <c r="D1017" i="1"/>
  <c r="D1016" i="1"/>
  <c r="D1019" i="1" s="1"/>
  <c r="C1002" i="1"/>
  <c r="D1001" i="1" s="1"/>
  <c r="D1000" i="1"/>
  <c r="D999" i="1"/>
  <c r="D998" i="1"/>
  <c r="D997" i="1"/>
  <c r="D996" i="1"/>
  <c r="D994" i="1"/>
  <c r="C980" i="1"/>
  <c r="D977" i="1" s="1"/>
  <c r="D979" i="1"/>
  <c r="D978" i="1"/>
  <c r="C960" i="1"/>
  <c r="D958" i="1" s="1"/>
  <c r="D959" i="1"/>
  <c r="C945" i="1"/>
  <c r="D940" i="1" s="1"/>
  <c r="D944" i="1"/>
  <c r="D942" i="1"/>
  <c r="D943" i="1"/>
  <c r="C928" i="1"/>
  <c r="D927" i="1" s="1"/>
  <c r="D926" i="1"/>
  <c r="D925" i="1"/>
  <c r="D928" i="1" s="1"/>
  <c r="C913" i="1"/>
  <c r="D912" i="1" s="1"/>
  <c r="C898" i="1"/>
  <c r="D895" i="1" s="1"/>
  <c r="D898" i="1" s="1"/>
  <c r="D897" i="1"/>
  <c r="D896" i="1"/>
  <c r="C883" i="1"/>
  <c r="D882" i="1"/>
  <c r="D881" i="1"/>
  <c r="D880" i="1"/>
  <c r="D883" i="1" s="1"/>
  <c r="C868" i="1"/>
  <c r="D867" i="1" s="1"/>
  <c r="C853" i="1"/>
  <c r="D852" i="1"/>
  <c r="D851" i="1"/>
  <c r="D850" i="1"/>
  <c r="D853" i="1" s="1"/>
  <c r="C838" i="1"/>
  <c r="D837" i="1" s="1"/>
  <c r="D835" i="1"/>
  <c r="C823" i="1"/>
  <c r="D820" i="1" s="1"/>
  <c r="D822" i="1"/>
  <c r="D821" i="1"/>
  <c r="C806" i="1"/>
  <c r="D803" i="1" s="1"/>
  <c r="D805" i="1"/>
  <c r="D804" i="1"/>
  <c r="C789" i="1"/>
  <c r="D788" i="1" s="1"/>
  <c r="D787" i="1"/>
  <c r="D786" i="1"/>
  <c r="C772" i="1"/>
  <c r="D768" i="1" s="1"/>
  <c r="D771" i="1"/>
  <c r="D770" i="1"/>
  <c r="D769" i="1"/>
  <c r="C755" i="1"/>
  <c r="D754" i="1" s="1"/>
  <c r="D753" i="1"/>
  <c r="D752" i="1"/>
  <c r="D751" i="1"/>
  <c r="D748" i="1"/>
  <c r="D747" i="1"/>
  <c r="C735" i="1"/>
  <c r="D734" i="1" s="1"/>
  <c r="D733" i="1"/>
  <c r="C718" i="1"/>
  <c r="D715" i="1" s="1"/>
  <c r="D717" i="1"/>
  <c r="D716" i="1"/>
  <c r="C701" i="1"/>
  <c r="D700" i="1" s="1"/>
  <c r="D699" i="1"/>
  <c r="D697" i="1"/>
  <c r="C684" i="1"/>
  <c r="D683" i="1"/>
  <c r="D682" i="1"/>
  <c r="D681" i="1"/>
  <c r="D680" i="1"/>
  <c r="D679" i="1"/>
  <c r="C667" i="1"/>
  <c r="D666" i="1" s="1"/>
  <c r="D665" i="1"/>
  <c r="D664" i="1"/>
  <c r="D663" i="1"/>
  <c r="D662" i="1"/>
  <c r="D667" i="1" s="1"/>
  <c r="C650" i="1"/>
  <c r="D649" i="1" s="1"/>
  <c r="D648" i="1"/>
  <c r="D647" i="1"/>
  <c r="D646" i="1"/>
  <c r="D645" i="1"/>
  <c r="C633" i="1"/>
  <c r="D632" i="1" s="1"/>
  <c r="D631" i="1"/>
  <c r="D630" i="1"/>
  <c r="D629" i="1"/>
  <c r="D628" i="1"/>
  <c r="C616" i="1"/>
  <c r="D615" i="1" s="1"/>
  <c r="D613" i="1"/>
  <c r="D612" i="1"/>
  <c r="D611" i="1"/>
  <c r="C599" i="1"/>
  <c r="D598" i="1" s="1"/>
  <c r="C581" i="1"/>
  <c r="D579" i="1" s="1"/>
  <c r="D580" i="1"/>
  <c r="C563" i="1"/>
  <c r="D560" i="1" s="1"/>
  <c r="D562" i="1"/>
  <c r="D561" i="1"/>
  <c r="C545" i="1"/>
  <c r="D541" i="1" s="1"/>
  <c r="D545" i="1" s="1"/>
  <c r="D544" i="1"/>
  <c r="D543" i="1"/>
  <c r="D542" i="1"/>
  <c r="C527" i="1"/>
  <c r="D526" i="1"/>
  <c r="D525" i="1"/>
  <c r="D524" i="1"/>
  <c r="D523" i="1"/>
  <c r="D527" i="1" s="1"/>
  <c r="D509" i="1"/>
  <c r="C509" i="1"/>
  <c r="G507" i="1" s="1"/>
  <c r="C489" i="1"/>
  <c r="D484" i="1" s="1"/>
  <c r="D487" i="1"/>
  <c r="D486" i="1"/>
  <c r="D485" i="1"/>
  <c r="D482" i="1"/>
  <c r="D481" i="1"/>
  <c r="D480" i="1"/>
  <c r="D479" i="1"/>
  <c r="C464" i="1"/>
  <c r="G460" i="1" s="1"/>
  <c r="D463" i="1"/>
  <c r="D462" i="1"/>
  <c r="D461" i="1"/>
  <c r="D460" i="1"/>
  <c r="D458" i="1"/>
  <c r="D457" i="1"/>
  <c r="D456" i="1"/>
  <c r="D455" i="1"/>
  <c r="D454" i="1"/>
  <c r="D453" i="1"/>
  <c r="D452" i="1"/>
  <c r="D451" i="1"/>
  <c r="D450" i="1"/>
  <c r="D449" i="1"/>
  <c r="C435" i="1"/>
  <c r="D434" i="1" s="1"/>
  <c r="C416" i="1"/>
  <c r="D413" i="1" s="1"/>
  <c r="D415" i="1"/>
  <c r="D414" i="1"/>
  <c r="D409" i="1"/>
  <c r="D408" i="1"/>
  <c r="C393" i="1"/>
  <c r="D392" i="1" s="1"/>
  <c r="D389" i="1"/>
  <c r="C374" i="1"/>
  <c r="D372" i="1" s="1"/>
  <c r="D373" i="1"/>
  <c r="C355" i="1"/>
  <c r="D354" i="1" s="1"/>
  <c r="D353" i="1"/>
  <c r="C336" i="1"/>
  <c r="D333" i="1" s="1"/>
  <c r="D335" i="1"/>
  <c r="D334" i="1"/>
  <c r="C321" i="1"/>
  <c r="D320" i="1" s="1"/>
  <c r="D319" i="1"/>
  <c r="D318" i="1"/>
  <c r="D306" i="1"/>
  <c r="C306" i="1"/>
  <c r="C291" i="1"/>
  <c r="D289" i="1" s="1"/>
  <c r="D290" i="1"/>
  <c r="C276" i="1"/>
  <c r="D275" i="1" s="1"/>
  <c r="D274" i="1"/>
  <c r="C261" i="1"/>
  <c r="D258" i="1" s="1"/>
  <c r="D260" i="1"/>
  <c r="D259" i="1"/>
  <c r="C246" i="1"/>
  <c r="D245" i="1" s="1"/>
  <c r="D244" i="1"/>
  <c r="D243" i="1"/>
  <c r="C232" i="1"/>
  <c r="D231" i="1" s="1"/>
  <c r="D230" i="1"/>
  <c r="D229" i="1"/>
  <c r="D228" i="1"/>
  <c r="C218" i="1"/>
  <c r="D217" i="1"/>
  <c r="D216" i="1"/>
  <c r="D215" i="1"/>
  <c r="D214" i="1"/>
  <c r="D218" i="1" s="1"/>
  <c r="C203" i="1"/>
  <c r="D202" i="1" s="1"/>
  <c r="D190" i="1"/>
  <c r="C178" i="1"/>
  <c r="D174" i="1" s="1"/>
  <c r="D175" i="1"/>
  <c r="C163" i="1"/>
  <c r="D161" i="1" s="1"/>
  <c r="D162" i="1"/>
  <c r="C147" i="1"/>
  <c r="D144" i="1" s="1"/>
  <c r="D146" i="1"/>
  <c r="D145" i="1"/>
  <c r="C132" i="1"/>
  <c r="D131" i="1" s="1"/>
  <c r="D128" i="1"/>
  <c r="D126" i="1"/>
  <c r="D124" i="1"/>
  <c r="C113" i="1"/>
  <c r="D112" i="1" s="1"/>
  <c r="D109" i="1"/>
  <c r="C100" i="1"/>
  <c r="D97" i="1" s="1"/>
  <c r="D99" i="1"/>
  <c r="D98" i="1"/>
  <c r="D94" i="1"/>
  <c r="C85" i="1"/>
  <c r="D83" i="1" s="1"/>
  <c r="D84" i="1"/>
  <c r="C70" i="1"/>
  <c r="D69" i="1" s="1"/>
  <c r="C55" i="1"/>
  <c r="D54" i="1" s="1"/>
  <c r="D52" i="1"/>
  <c r="C43" i="1"/>
  <c r="D42" i="1" s="1"/>
  <c r="D41" i="1"/>
  <c r="D34" i="1"/>
  <c r="C22" i="1"/>
  <c r="D21" i="1" s="1"/>
  <c r="D20" i="1"/>
  <c r="D18" i="1"/>
  <c r="D232" i="1" l="1"/>
  <c r="D633" i="1"/>
  <c r="D197" i="1"/>
  <c r="D36" i="1"/>
  <c r="D66" i="1"/>
  <c r="D80" i="1"/>
  <c r="D286" i="1"/>
  <c r="D31" i="1"/>
  <c r="D37" i="1"/>
  <c r="D53" i="1"/>
  <c r="D55" i="1" s="1"/>
  <c r="D67" i="1"/>
  <c r="D81" i="1"/>
  <c r="D95" i="1"/>
  <c r="D159" i="1"/>
  <c r="D163" i="1" s="1"/>
  <c r="D176" i="1"/>
  <c r="D193" i="1"/>
  <c r="D199" i="1"/>
  <c r="D256" i="1"/>
  <c r="D271" i="1"/>
  <c r="D287" i="1"/>
  <c r="D331" i="1"/>
  <c r="D336" i="1" s="1"/>
  <c r="D350" i="1"/>
  <c r="D355" i="1" s="1"/>
  <c r="D370" i="1"/>
  <c r="D391" i="1"/>
  <c r="D411" i="1"/>
  <c r="D430" i="1"/>
  <c r="D577" i="1"/>
  <c r="D596" i="1"/>
  <c r="D713" i="1"/>
  <c r="D718" i="1" s="1"/>
  <c r="D730" i="1"/>
  <c r="D801" i="1"/>
  <c r="D818" i="1"/>
  <c r="D838" i="1"/>
  <c r="D910" i="1"/>
  <c r="D913" i="1" s="1"/>
  <c r="D975" i="1"/>
  <c r="D1002" i="1"/>
  <c r="D1150" i="1"/>
  <c r="D64" i="1"/>
  <c r="D196" i="1"/>
  <c r="D35" i="1"/>
  <c r="D79" i="1"/>
  <c r="D191" i="1"/>
  <c r="D974" i="1"/>
  <c r="D980" i="1" s="1"/>
  <c r="D32" i="1"/>
  <c r="D38" i="1"/>
  <c r="D68" i="1"/>
  <c r="D82" i="1"/>
  <c r="D96" i="1"/>
  <c r="D100" i="1" s="1"/>
  <c r="D111" i="1"/>
  <c r="D143" i="1"/>
  <c r="D147" i="1" s="1"/>
  <c r="D160" i="1"/>
  <c r="D194" i="1"/>
  <c r="D200" i="1"/>
  <c r="D257" i="1"/>
  <c r="D272" i="1"/>
  <c r="D288" i="1"/>
  <c r="D316" i="1"/>
  <c r="D332" i="1"/>
  <c r="D351" i="1"/>
  <c r="D371" i="1"/>
  <c r="D412" i="1"/>
  <c r="D431" i="1"/>
  <c r="D483" i="1"/>
  <c r="D559" i="1"/>
  <c r="D563" i="1" s="1"/>
  <c r="D578" i="1"/>
  <c r="D597" i="1"/>
  <c r="D614" i="1"/>
  <c r="D616" i="1" s="1"/>
  <c r="D714" i="1"/>
  <c r="D731" i="1"/>
  <c r="D749" i="1"/>
  <c r="D767" i="1"/>
  <c r="D772" i="1" s="1"/>
  <c r="D784" i="1"/>
  <c r="D802" i="1"/>
  <c r="D819" i="1"/>
  <c r="D836" i="1"/>
  <c r="D865" i="1"/>
  <c r="D911" i="1"/>
  <c r="D941" i="1"/>
  <c r="D945" i="1" s="1"/>
  <c r="D957" i="1"/>
  <c r="D960" i="1" s="1"/>
  <c r="D976" i="1"/>
  <c r="D995" i="1"/>
  <c r="D1033" i="1"/>
  <c r="D1124" i="1"/>
  <c r="D1129" i="1" s="1"/>
  <c r="D1145" i="1"/>
  <c r="D1151" i="1"/>
  <c r="D1170" i="1"/>
  <c r="D1177" i="1" s="1"/>
  <c r="D650" i="1"/>
  <c r="D65" i="1"/>
  <c r="D192" i="1"/>
  <c r="D198" i="1"/>
  <c r="D369" i="1"/>
  <c r="D410" i="1"/>
  <c r="D595" i="1"/>
  <c r="D16" i="1"/>
  <c r="D33" i="1"/>
  <c r="D39" i="1"/>
  <c r="D189" i="1"/>
  <c r="D195" i="1"/>
  <c r="D201" i="1"/>
  <c r="D242" i="1"/>
  <c r="D246" i="1" s="1"/>
  <c r="D273" i="1"/>
  <c r="D317" i="1"/>
  <c r="D352" i="1"/>
  <c r="D407" i="1"/>
  <c r="D433" i="1"/>
  <c r="D459" i="1"/>
  <c r="D464" i="1" s="1"/>
  <c r="D478" i="1"/>
  <c r="D684" i="1"/>
  <c r="D696" i="1"/>
  <c r="D732" i="1"/>
  <c r="D750" i="1"/>
  <c r="D755" i="1" s="1"/>
  <c r="D785" i="1"/>
  <c r="D866" i="1"/>
  <c r="D1034" i="1"/>
  <c r="D1073" i="1"/>
  <c r="D1105" i="1"/>
  <c r="D1108" i="1" s="1"/>
  <c r="D1146" i="1"/>
  <c r="D15" i="1"/>
  <c r="D17" i="1"/>
  <c r="D19" i="1"/>
  <c r="D40" i="1"/>
  <c r="E489" i="1"/>
  <c r="G486" i="1"/>
  <c r="D110" i="1"/>
  <c r="D130" i="1"/>
  <c r="D177" i="1"/>
  <c r="D388" i="1"/>
  <c r="D390" i="1"/>
  <c r="D432" i="1"/>
  <c r="D435" i="1" s="1"/>
  <c r="D488" i="1"/>
  <c r="D698" i="1"/>
  <c r="D701" i="1" s="1"/>
  <c r="D123" i="1"/>
  <c r="D125" i="1"/>
  <c r="D127" i="1"/>
  <c r="D129" i="1"/>
  <c r="D599" i="1" l="1"/>
  <c r="D868" i="1"/>
  <c r="D823" i="1"/>
  <c r="D489" i="1"/>
  <c r="D1155" i="1"/>
  <c r="D789" i="1"/>
  <c r="D416" i="1"/>
  <c r="D1036" i="1"/>
  <c r="D43" i="1"/>
  <c r="D203" i="1"/>
  <c r="D321" i="1"/>
  <c r="D806" i="1"/>
  <c r="D276" i="1"/>
  <c r="D113" i="1"/>
  <c r="D70" i="1"/>
  <c r="D581" i="1"/>
  <c r="D178" i="1"/>
  <c r="D374" i="1"/>
  <c r="D85" i="1"/>
  <c r="D735" i="1"/>
  <c r="D261" i="1"/>
  <c r="D291" i="1"/>
  <c r="D393" i="1"/>
  <c r="D22" i="1"/>
  <c r="D132" i="1"/>
</calcChain>
</file>

<file path=xl/sharedStrings.xml><?xml version="1.0" encoding="utf-8"?>
<sst xmlns="http://schemas.openxmlformats.org/spreadsheetml/2006/main" count="1196" uniqueCount="368">
  <si>
    <t>Ns/Nr</t>
  </si>
  <si>
    <t>No aplica</t>
  </si>
  <si>
    <t>Total</t>
  </si>
  <si>
    <t>Totalmente en desacuerdo</t>
  </si>
  <si>
    <t>En desacuerdo</t>
  </si>
  <si>
    <t>De acuerdo</t>
  </si>
  <si>
    <t>Completamente de acuerdo</t>
  </si>
  <si>
    <t>Nada</t>
  </si>
  <si>
    <t>Poco</t>
  </si>
  <si>
    <t>Mucho</t>
  </si>
  <si>
    <t>Si</t>
  </si>
  <si>
    <t>No</t>
  </si>
  <si>
    <t>Otro</t>
  </si>
  <si>
    <t>Trabajar y estudiar</t>
  </si>
  <si>
    <t>Ninguno</t>
  </si>
  <si>
    <t>Primaria incompleta</t>
  </si>
  <si>
    <t>Primaria completa</t>
  </si>
  <si>
    <t>Secundaria incompleta</t>
  </si>
  <si>
    <t>Secundaria completa</t>
  </si>
  <si>
    <t>Universitaria incompleta</t>
  </si>
  <si>
    <t>Universitaria completa</t>
  </si>
  <si>
    <t>,</t>
  </si>
  <si>
    <t>P1. ¿Con quién está asistiendo a esta actividad?</t>
  </si>
  <si>
    <t>a.Amigos(as)</t>
  </si>
  <si>
    <t>b.Novio(a)/esposo(a)/Pareja/cónyuge</t>
  </si>
  <si>
    <t>c.Compañeros(as) de trabajo/Estudio</t>
  </si>
  <si>
    <t>d. Familiares</t>
  </si>
  <si>
    <t>e.Solo (a)</t>
  </si>
  <si>
    <t>f. Otro ¿Cuál?</t>
  </si>
  <si>
    <t>g. Ns/Nr</t>
  </si>
  <si>
    <t>P2. Incluyendo esta ¿a cuántas versiones del Festival ha asistido?</t>
  </si>
  <si>
    <t>a. Una</t>
  </si>
  <si>
    <t>b. Dos</t>
  </si>
  <si>
    <t>c. Tres</t>
  </si>
  <si>
    <t>d. Cuatro</t>
  </si>
  <si>
    <t>e. Cinco</t>
  </si>
  <si>
    <t>f. Seis</t>
  </si>
  <si>
    <t>g. Siete</t>
  </si>
  <si>
    <t>h. Ocho</t>
  </si>
  <si>
    <t>i. Nueve</t>
  </si>
  <si>
    <t>j. Diez</t>
  </si>
  <si>
    <t>k. Entre once y veinte</t>
  </si>
  <si>
    <t>l. Todas</t>
  </si>
  <si>
    <t>P3. ¿Asistió usted el año pasado a este festival?</t>
  </si>
  <si>
    <t>P4 ¿A qué edad asistió a su primer Festival de Colombia al Parque?</t>
  </si>
  <si>
    <t>a. 13 a 17 años</t>
  </si>
  <si>
    <t>b. 18 a 26 años</t>
  </si>
  <si>
    <t>c. 27 a 35 años</t>
  </si>
  <si>
    <t>d. 36 a 49 años</t>
  </si>
  <si>
    <t>e. 50 años o más</t>
  </si>
  <si>
    <t>P5 ¿A qué escenarios de música en vivo asiste usted principalmente?</t>
  </si>
  <si>
    <t>f. Ns/Nr</t>
  </si>
  <si>
    <t>a. Conciertos al aire libre</t>
  </si>
  <si>
    <t>b. Bares o restaurantes</t>
  </si>
  <si>
    <t>c. Teatros y auditorios</t>
  </si>
  <si>
    <t>d. Ninguno</t>
  </si>
  <si>
    <t>e. Otro</t>
  </si>
  <si>
    <t>P6 ¿Con qué frecuencia asiste a presentaciones de música en vivo?</t>
  </si>
  <si>
    <t>a. Mensualmente</t>
  </si>
  <si>
    <t>b. Trimestralmente</t>
  </si>
  <si>
    <t>c. Semanalmente</t>
  </si>
  <si>
    <t>d. Anualmente</t>
  </si>
  <si>
    <t>e. NS/Nr</t>
  </si>
  <si>
    <t>f. No aplica</t>
  </si>
  <si>
    <t>P7 ¿Usualmente paga para asistir a esas presentaciones?</t>
  </si>
  <si>
    <t>P8 ¿Qué lo(a) motivó principalmente a asistir a este evento?</t>
  </si>
  <si>
    <t>a. Los grupos y artistas que se presentan</t>
  </si>
  <si>
    <t>b. Conocer más grupos o bandas</t>
  </si>
  <si>
    <t>c. Curiosidad por conocer este festival</t>
  </si>
  <si>
    <t>d. Conocer gente nueva</t>
  </si>
  <si>
    <t>e. Encontrarse con otros amigos</t>
  </si>
  <si>
    <t>f. Porque es gratis</t>
  </si>
  <si>
    <t>g. Por costumbre</t>
  </si>
  <si>
    <t>h. Otro</t>
  </si>
  <si>
    <t>i. Ns/Nr</t>
  </si>
  <si>
    <t>P9 ¿De los grupos de artistas que se presentan hoy, cuáles le llaman más la atención?</t>
  </si>
  <si>
    <t>a. Los artistas internacionales</t>
  </si>
  <si>
    <t>b. Los artistas nacionales</t>
  </si>
  <si>
    <t xml:space="preserve">c. Los artistas distritales </t>
  </si>
  <si>
    <t>d. Ns/Nr</t>
  </si>
  <si>
    <t>c. No aplica</t>
  </si>
  <si>
    <t>P10.a Con respecto a los artistas Bogotanos que se presentan en este festival, por favor dígame ¿Reconoce alguno o algunos de los artistas?</t>
  </si>
  <si>
    <t>a. Si</t>
  </si>
  <si>
    <t>b. No</t>
  </si>
  <si>
    <t>P10.b Con respecto a los artistas Bogotanos que se presentan en este festival, por favor dígame  ¿Ha asistido a alguna de sus presentaciones en vivo, fuera de este festival?</t>
  </si>
  <si>
    <t>P11 ¿Cuántos artistas reconoce?</t>
  </si>
  <si>
    <t>Mejoró</t>
  </si>
  <si>
    <t>Empeoró</t>
  </si>
  <si>
    <t>Sigue igual</t>
  </si>
  <si>
    <t>P12a. Con respecto a la  versión anterior, díganos si mejoró, empeoro  o sigue igual la calidad de los: Artistas internacionales</t>
  </si>
  <si>
    <t>P12b. Con respecto a la  versión anterior, díganos si mejoró, empeoro  o sigue igual la calidad de los: Artistas nacionales</t>
  </si>
  <si>
    <t>P12c Con respecto a la  versión anterior, díganos si mejoró, empeoro  o sigue igual la calidad de los: Artistas distritales</t>
  </si>
  <si>
    <t>P13a. Por favor evalúe cada uno de los siguientes aspectos en la organización del Festival, Donde 1 es Pésimo, 2 es Malo, tres es Bueno y cuatro Excelente. El sonido</t>
  </si>
  <si>
    <t>1, Pésimo</t>
  </si>
  <si>
    <t>2, Malo</t>
  </si>
  <si>
    <t>3, Bueno</t>
  </si>
  <si>
    <t>4, Excelente</t>
  </si>
  <si>
    <t>5, Ns/Nr</t>
  </si>
  <si>
    <t>P13b. Por favor evalúe cada uno de los siguientes aspectos en la organización del Festival, Donde 1 es Pésimo, 2 es Malo, tres es Bueno y cuatro Excelente. La iluminación</t>
  </si>
  <si>
    <t>P13c. Por favor evalúe cada uno de los siguientes aspectos en la organización del Festival, Donde 1 es Pésimo, 2 es Malo, tres es Bueno y cuatro Excelente. Orden en la entrada</t>
  </si>
  <si>
    <t>P13d. Por favor evalúe cada uno de los siguientes aspectos en la organización del Festival, Donde 1 es Pésimo, 2 es Malo, tres es Bueno y cuatro Excelente. Los alimentos que se ofrecen en este evento</t>
  </si>
  <si>
    <t>P13e. Por favor evalúe cada uno de los siguientes aspectos en la organización del Festival, Donde 1 es Pésimo, 2 es Malo, tres es Bueno y cuatro Excelente. La ubicación de los baños</t>
  </si>
  <si>
    <t>P13f. Por favor evalúe cada uno de los siguientes aspectos en la organización del Festival, Donde 1 es Pésimo, 2 es Malo, tres es Bueno y cuatro Excelente. La cantidad de los baños</t>
  </si>
  <si>
    <t>P13h. Por favor evalúe cada uno de los siguientes aspectos en la organización del Festival, Donde 1 es Pésimo, 2 es Malo, tres es Bueno y cuatro Excelente. La seguridad al interior del evento</t>
  </si>
  <si>
    <t>P13i. Por favor evalúe cada uno de los siguientes aspectos en la organización del Festival, Donde 1 es Pésimo, 2 es Malo, tres es Bueno y cuatro Excelente. Los horarios del festival</t>
  </si>
  <si>
    <t>P13j. Por favor evalúe cada uno de los siguientes aspectos en la organización del Festival, Donde 1 es Pésimo, 2 es Malo, tres es Bueno y cuatro Excelente. El aseo en general al interior del evento</t>
  </si>
  <si>
    <t>P14  ¿Por cuál medio se enteró de este evento?</t>
  </si>
  <si>
    <t>a. Radio</t>
  </si>
  <si>
    <t>b. Televisión</t>
  </si>
  <si>
    <t>c. Prensa</t>
  </si>
  <si>
    <t>d. Volantes, carteles</t>
  </si>
  <si>
    <t>e. Su lugar de estudio o trabajo</t>
  </si>
  <si>
    <t>f. Otro ciudadano</t>
  </si>
  <si>
    <t xml:space="preserve">g. Acá mismo </t>
  </si>
  <si>
    <t>h. Internet</t>
  </si>
  <si>
    <t>i. NS/Nr</t>
  </si>
  <si>
    <t>P15  ¿Por qué medio de Internet se enteró de este evento?</t>
  </si>
  <si>
    <t>a. Redes sociales como facebook o Twitter</t>
  </si>
  <si>
    <t>b. Página oficial del evento</t>
  </si>
  <si>
    <t>c. Otras páginas</t>
  </si>
  <si>
    <t>Otros</t>
  </si>
  <si>
    <t>P16  ¿Cuánto dinero cree que gastará usted hoy asistiendo a este festival? a. Transportes.</t>
  </si>
  <si>
    <t>P16  ¿Cuánto dinero cree que gastará usted hoy asistiendo a este festival? b. Alimentación.</t>
  </si>
  <si>
    <t>otros</t>
  </si>
  <si>
    <t>P16  ¿Cuánto dinero cree que gastará usted hoy asistiendo a este festival? c. Artículos (afiches, camisetas, otros).</t>
  </si>
  <si>
    <t>P17  Qué tanto le ha permitido este festival: a. Valorar propuestas artísticas diferentes</t>
  </si>
  <si>
    <t>P17  Qué tanto le ha permitido este festival: b. Hacer amigos</t>
  </si>
  <si>
    <t>P17  Qué tanto le ha permitido este festival: c. Valorar y respetar a otros grupos y culturas</t>
  </si>
  <si>
    <t>P17  Qué tanto le ha permitido este festival: d. Realizar actividades distintas a las habituales</t>
  </si>
  <si>
    <t xml:space="preserve">P17  Qué tanto le ha permitido este festival: e. Sentirse orgulloso de la ciudad por su oferta </t>
  </si>
  <si>
    <t>P18  Dígame su nivel de acuerdo o desacuerdo con cada una de estas afirmaciones: a. Entre más religiones se permitan en el país, es más difícil preservar nuestros valores</t>
  </si>
  <si>
    <t>P18  Dígame su nivel de acuerdo o desacuerdo con cada una de estas afirmaciones: b. A los homosexuales se les debe permitir ser profesores de colegio</t>
  </si>
  <si>
    <t>P18  Dígame su nivel de acuerdo o desacuerdo con cada una de estas afirmaciones: c. Cuando la gente es pobre, es más propensa a cometer delitos</t>
  </si>
  <si>
    <t>P18  Dígame su nivel de acuerdo o desacuerdo con cada una de estas afirmaciones: d. Por sus características, los negros siempre tendrán limitaciones</t>
  </si>
  <si>
    <t>P18  Dígame su nivel de acuerdo o desacuerdo con cada una de estas afirmaciones: e. Una educación adecuada para las niñas es la que da preferencia al desarrollo de sus roles de madre y esposa</t>
  </si>
  <si>
    <t>P18  Dígame su nivel de acuerdo o desacuerdo con cada una de estas afirmaciones: f. Las personas enfermas de SIDA deben ser alejadas del resto de las personas</t>
  </si>
  <si>
    <t>P18  Dígame su nivel de acuerdo o desacuerdo con cada una de estas afirmaciones: g. Por más que se les ayude, los indígenas nunca saldrán del atraso</t>
  </si>
  <si>
    <t>P18  Dígame su nivel de acuerdo o desacuerdo con cada una de estas afirmaciones: h. Las personas discapacitadas pueden ser buenas trabajadoras, pero no en niveles directivos</t>
  </si>
  <si>
    <t>P19  Frente a personas de costumbres diferentes a las suyas o de las de su hogar, usted normalmente:</t>
  </si>
  <si>
    <t>h. Ns/Nr</t>
  </si>
  <si>
    <t>a. Se relaciona de manera fresca</t>
  </si>
  <si>
    <t>b. Se relaciona de manera cuidadosa</t>
  </si>
  <si>
    <t>c. No se relaciona jamás</t>
  </si>
  <si>
    <t>d. No se relaciona a menos que sea necesario</t>
  </si>
  <si>
    <t>e. Se relaciona si es una cultura superior y le conviene</t>
  </si>
  <si>
    <t>f. Se relaciona si es una cultura inferior y puede ayudarle</t>
  </si>
  <si>
    <t>g. Se relaciona porque le gusta explorar cosas desconocidas</t>
  </si>
  <si>
    <t>P20  Dígame su nivel de acuerdo o desacuerdo con cada una de estas afirmaciones: a. La mujer que se deja maltratar por su pareja es porque le gusta que la maltraten</t>
  </si>
  <si>
    <t>P20  Dígame su nivel de acuerdo o desacuerdo con cada una de estas afirmaciones: b. Lo más grave de que un hombre maltrate a su pareja es que lo haga en público</t>
  </si>
  <si>
    <t>P20  Dígame su nivel de acuerdo o desacuerdo con cada una de estas afirmaciones: c. Una mujer que se viste con minifalda o ropa muy ajustada provoca que le falten el respeto en la calle</t>
  </si>
  <si>
    <t>P20  Dígame su nivel de acuerdo o desacuerdo con cada una de estas afirmaciones: d. Desde que las mujeres comenzaron a trabajar, los valores familiares se empezaron a perder</t>
  </si>
  <si>
    <t>P21 Además de ser un espacio para transitar, para usted la calle es un espacio:  a. De expresión cultural y artística</t>
  </si>
  <si>
    <t>P21 Además de ser un espacio para transitar, para usted la calle es un espacio:  b. De encuentro</t>
  </si>
  <si>
    <t>P21 Además de ser un espacio para transitar, para usted la calle es un espacio:  c. De entretenimiento</t>
  </si>
  <si>
    <t>P21 Además de ser un espacio para transitar, para usted la calle es un espacio:  d. De peligro</t>
  </si>
  <si>
    <t>P21 Además de ser un espacio para transitar, para usted la calle es un espacio:  e. De conflictos</t>
  </si>
  <si>
    <t>P21 Además de ser un espacio para transitar, para usted la calle es un espacio:  f. Para practicar deportes</t>
  </si>
  <si>
    <t>P21 Además de ser un espacio para transitar, para usted la calle es un espacio:  g. Para trabajar</t>
  </si>
  <si>
    <t>FAUNA</t>
  </si>
  <si>
    <t>1. Si le ofrecen un animal silvestre fácil de tener como mascota  ¿usted qué haría?</t>
  </si>
  <si>
    <t>Lo rechaza porque no es adecuado tenerlo como mascota</t>
  </si>
  <si>
    <t>Lo recibe pero busca como liberarlo</t>
  </si>
  <si>
    <t>Lo recibe y lo cuida en su casa</t>
  </si>
  <si>
    <t>No sabe qué haría</t>
  </si>
  <si>
    <t>NS/NR</t>
  </si>
  <si>
    <t>2. ¿Ha tenido un animal silvestre en su hogar?</t>
  </si>
  <si>
    <t>2.1. ¿Cómo llegó a usted?</t>
  </si>
  <si>
    <t>Lo compró</t>
  </si>
  <si>
    <t>Lo encontró en algún parque y decidió quedárselo</t>
  </si>
  <si>
    <t>Lo encontró enfermo y decidió curarlo quedárselo</t>
  </si>
  <si>
    <t>Se lo regalaron</t>
  </si>
  <si>
    <t>Iguana</t>
  </si>
  <si>
    <t>Mono</t>
  </si>
  <si>
    <t>Pájaro</t>
  </si>
  <si>
    <t>Serpiente</t>
  </si>
  <si>
    <t>Tortuga</t>
  </si>
  <si>
    <t>2.2. ¿Qué tipo de animal era?</t>
  </si>
  <si>
    <t>3. ¿Sabía que tener animales silvestres como mascota es un delito?</t>
  </si>
  <si>
    <t>4. ¿Alguna vez ha comido iguana, tortuga, armadillo, entre otras?</t>
  </si>
  <si>
    <t>5. ¿Conoce instituciones que protejan los animales silvestres en Bogotá?</t>
  </si>
  <si>
    <t>Llmar a la Secretaría Distrital de Ambiente</t>
  </si>
  <si>
    <t>Llamar al Instituto Distrital de Protección y Bienestar Animal</t>
  </si>
  <si>
    <t>Llamar la POLICIA NACIONAL</t>
  </si>
  <si>
    <t>No hará nada porque no es su problema</t>
  </si>
  <si>
    <t>No sabría qué hacer</t>
  </si>
  <si>
    <t>6. Si ve un animal silvestre en la ciudad y que está en peligro, ¿qué haría?</t>
  </si>
  <si>
    <t>D1 Edad</t>
  </si>
  <si>
    <t>13 a 17 años</t>
  </si>
  <si>
    <t xml:space="preserve">18 a 28 </t>
  </si>
  <si>
    <t>Más de 29</t>
  </si>
  <si>
    <t>D2 Sexo</t>
  </si>
  <si>
    <t>Hombre</t>
  </si>
  <si>
    <t>Mujer</t>
  </si>
  <si>
    <t>Estrato 1</t>
  </si>
  <si>
    <t>Estrato 2</t>
  </si>
  <si>
    <t>Estrato 3</t>
  </si>
  <si>
    <t>Estrato 4</t>
  </si>
  <si>
    <t>Estrato 5</t>
  </si>
  <si>
    <t>Estrato 6</t>
  </si>
  <si>
    <t>D3 Estrato de la vivienda</t>
  </si>
  <si>
    <t>D4 Nivel educativo</t>
  </si>
  <si>
    <t>Educación técnica/tecnológica</t>
  </si>
  <si>
    <t>Postgrado</t>
  </si>
  <si>
    <t>D5 Actividad principal</t>
  </si>
  <si>
    <t>Trabaja</t>
  </si>
  <si>
    <t>Estudia</t>
  </si>
  <si>
    <t>Está desempleado</t>
  </si>
  <si>
    <t>Pensionado</t>
  </si>
  <si>
    <t>Oficios de hogar</t>
  </si>
  <si>
    <t>Otra Actividad</t>
  </si>
  <si>
    <t>%</t>
  </si>
  <si>
    <t>Secretaría de Cultura, Recreación y Deporte
Dirección de Cultura Ciudadana
Subdirección Observatorio de Culturas</t>
  </si>
  <si>
    <t>Familiares</t>
  </si>
  <si>
    <t>Amigos(as)</t>
  </si>
  <si>
    <t>Novio(a)/esposo(a)/Pareja/cónyuge</t>
  </si>
  <si>
    <t>Solo (a)</t>
  </si>
  <si>
    <t>Compañeros(as) de trabajo/Estudio</t>
  </si>
  <si>
    <t xml:space="preserve">Otro </t>
  </si>
  <si>
    <t>Resultados de la encuesta: XVIII Colombia al parque 2018</t>
  </si>
  <si>
    <t>Una</t>
  </si>
  <si>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</si>
  <si>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</si>
  <si>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</si>
  <si>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</si>
  <si>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</si>
  <si>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</si>
  <si>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</si>
  <si>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</si>
  <si>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</si>
  <si>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Entre once y veinte</t>
  </si>
  <si>
    <t>Todas</t>
  </si>
  <si>
    <t>18 a 26 años</t>
  </si>
  <si>
    <t>27 a 35 años</t>
  </si>
  <si>
    <t>36 a 49 años</t>
  </si>
  <si>
    <t>50 años o más</t>
  </si>
  <si>
    <t>Conciertos al aire libre</t>
  </si>
  <si>
    <t>Bares o restaurantes</t>
  </si>
  <si>
    <t>Teatros y auditorios</t>
  </si>
  <si>
    <t>Mensualmente</t>
  </si>
  <si>
    <t>Trimestralmente</t>
  </si>
  <si>
    <t>Semanalmente</t>
  </si>
  <si>
    <t>Anualmente</t>
  </si>
  <si>
    <t>NS/Nr</t>
  </si>
  <si>
    <t>No aplica (No asiste a otros escenarios)</t>
  </si>
  <si>
    <t>Los grupos y artistas que se presentan</t>
  </si>
  <si>
    <t>Conocer más grupos o bandas</t>
  </si>
  <si>
    <t>Curiosidad por conocer este festival</t>
  </si>
  <si>
    <t>Conocer gente nueva</t>
  </si>
  <si>
    <t>Encontrarse con otros amigos</t>
  </si>
  <si>
    <t>Porque es gratis</t>
  </si>
  <si>
    <t>Por costumbre</t>
  </si>
  <si>
    <t>Los artistas internacionales</t>
  </si>
  <si>
    <t>Los artistas nacionales</t>
  </si>
  <si>
    <t xml:space="preserve">Los artistas distritales </t>
  </si>
  <si>
    <t xml:space="preserve">P10. Con respecto a los artistas Bogotanos que se presentan en este festival, por favor dígame... </t>
  </si>
  <si>
    <t>P10.a  ¿Reconoce alguno o algunos de los artistas?</t>
  </si>
  <si>
    <t>P10.b  ¿Ha asistido a alguna de sus presentaciones en vivo, fuera de este festival?</t>
  </si>
  <si>
    <t>No aplica (No reconoce a ninguno)</t>
  </si>
  <si>
    <t>Uno</t>
  </si>
  <si>
    <t>Entre seis y diez</t>
  </si>
  <si>
    <t>Más de veinte</t>
  </si>
  <si>
    <t>P12. Con respecto a la  versión anterior, díganos si mejoró, empeoro  o sigue igual la calidad de los…</t>
  </si>
  <si>
    <t>P12a.  Artistas internacionales</t>
  </si>
  <si>
    <t>P12b. Artistas nacionales</t>
  </si>
  <si>
    <t>P12c  Artistas distritales</t>
  </si>
  <si>
    <t>P13a. . El sonido</t>
  </si>
  <si>
    <t>13. Por favor evalúe cada uno de los siguientes aspectos en la organización del Festival, Donde 1 es Pésimo, 2 es Malo, tres es Bueno y cuatro Excelente</t>
  </si>
  <si>
    <t>Pésimo</t>
  </si>
  <si>
    <t>Malo</t>
  </si>
  <si>
    <t>Bueno</t>
  </si>
  <si>
    <t>Excelente</t>
  </si>
  <si>
    <t>P13b.  La iluminación</t>
  </si>
  <si>
    <t>P13c.  Orden en la entrada</t>
  </si>
  <si>
    <t>P13d.  Los alimentos que se ofrecen en este evento</t>
  </si>
  <si>
    <t>P13e.  La ubicación de los baños</t>
  </si>
  <si>
    <t>P13f.  La cantidad de los baños</t>
  </si>
  <si>
    <t>P13h. . La seguridad al interior del evento</t>
  </si>
  <si>
    <t>P13i.. Los horarios del festival</t>
  </si>
  <si>
    <t>P13j.  El aseo en general al interior del evento</t>
  </si>
  <si>
    <t>Radio</t>
  </si>
  <si>
    <t>Televisión</t>
  </si>
  <si>
    <t>Prensa</t>
  </si>
  <si>
    <t>Volantes, carteles</t>
  </si>
  <si>
    <t>Su lugar de estudio o trabajo</t>
  </si>
  <si>
    <t>Otro ciudadano</t>
  </si>
  <si>
    <t xml:space="preserve">Acá mismo </t>
  </si>
  <si>
    <t>Internet</t>
  </si>
  <si>
    <t>Redes sociales como facebook o Twitter</t>
  </si>
  <si>
    <t>Página oficial del evento</t>
  </si>
  <si>
    <t>Otras páginas</t>
  </si>
  <si>
    <t>No aplica (Otros medios)</t>
  </si>
  <si>
    <t>P16.a.  ¿Cuánto dinero cree que gastará usted hoy asistiendo a este Festival en…</t>
  </si>
  <si>
    <t xml:space="preserve">Promedio de gasto de los asistentes </t>
  </si>
  <si>
    <t>Transportes</t>
  </si>
  <si>
    <t xml:space="preserve">Alimentación </t>
  </si>
  <si>
    <t>Artículos (afiches, camisetas, CD, otros)</t>
  </si>
  <si>
    <t>P17  Qué tanto le ha permitido este festival:</t>
  </si>
  <si>
    <t>P17 a. Valorar propuestas artísticas diferentes</t>
  </si>
  <si>
    <t>P17  b. Hacer amigos</t>
  </si>
  <si>
    <t>P17c. Valorar y respetar a otros grupos y culturas</t>
  </si>
  <si>
    <t>P17d. Realizar actividades distintas a las habituales</t>
  </si>
  <si>
    <t xml:space="preserve">P17 e. Sentirse orgulloso de la ciudad por su oferta </t>
  </si>
  <si>
    <t>P18 a. Entre más religiones se permitan en el país, es más difícil preservar nuestros valores</t>
  </si>
  <si>
    <t xml:space="preserve">  P18. Dígame su nivel de acuerdo o desacuerdo con cada una de estas afirmaciones:</t>
  </si>
  <si>
    <t>P18b. A los homosexuales se les debe permitir ser profesores de colegio</t>
  </si>
  <si>
    <t>P18c. Cuando la gente es pobre, es más propensa a cometer delitos</t>
  </si>
  <si>
    <t>P18d. Por sus características, los negros siempre tendrán limitaciones</t>
  </si>
  <si>
    <t>P18 e. Una educación adecuada para las niñas es la que da preferencia al desarrollo de sus roles de madre y esposa</t>
  </si>
  <si>
    <t>P18 f. Las personas enfermas de SIDA deben ser alejadas del resto de las personas</t>
  </si>
  <si>
    <t>P18g. Por más que se les ayude, los indígenas nunca saldrán del atraso</t>
  </si>
  <si>
    <t>P18h. Las personas discapacitadas pueden ser buenas trabajadoras, pero no en niveles directivos</t>
  </si>
  <si>
    <t xml:space="preserve">P20  Dígame su nivel de acuerdo o desacuerdo con cada una de estas afirmaciones: </t>
  </si>
  <si>
    <t>P20a. La mujer que se deja maltratar por su pareja es porque le gusta que la maltraten</t>
  </si>
  <si>
    <t>P20b. Lo más grave de que un hombre maltrate a su pareja es que lo haga en público</t>
  </si>
  <si>
    <t>P20c. Una mujer que se viste con minifalda o ropa muy ajustada provoca que le falten el respeto en la calle</t>
  </si>
  <si>
    <t>Se relaciona de manera fresca</t>
  </si>
  <si>
    <t>Se relaciona de manera cuidadosa</t>
  </si>
  <si>
    <t>No se relaciona jamás</t>
  </si>
  <si>
    <t>No se relaciona a menos que sea necesario</t>
  </si>
  <si>
    <t>Se relaciona si es una cultura superior y le conviene</t>
  </si>
  <si>
    <t>Se relaciona si es una cultura inferior y puede ayudarle</t>
  </si>
  <si>
    <t>Se relaciona porque le gusta explorar cosas desconocidas</t>
  </si>
  <si>
    <t>P20d. Desde que las mujeres comenzaron a trabajar, los valores familiares se empezaron a perder</t>
  </si>
  <si>
    <t>P21a. De expresión cultural y artística</t>
  </si>
  <si>
    <t xml:space="preserve"> 21. Además de ser un espacio para transitar, para usted la calle es un espacio:  </t>
  </si>
  <si>
    <t>P21b. De encuentro</t>
  </si>
  <si>
    <t>P21c. De entretenimiento</t>
  </si>
  <si>
    <t>P21d. De peligro</t>
  </si>
  <si>
    <t>P21e. De conflictos</t>
  </si>
  <si>
    <t>P21f. Para practicar deportes</t>
  </si>
  <si>
    <t>P21g. Para trabajar</t>
  </si>
  <si>
    <t>Nombre de la encuesta</t>
  </si>
  <si>
    <t>Lugar de recolección</t>
  </si>
  <si>
    <t>Periodo de recolección</t>
  </si>
  <si>
    <t>Población objetivo</t>
  </si>
  <si>
    <t>Diseño muestral</t>
  </si>
  <si>
    <t xml:space="preserve">Muestreo aleatorio simple </t>
  </si>
  <si>
    <t>Metodología de aplicación</t>
  </si>
  <si>
    <t>Entrevista directa</t>
  </si>
  <si>
    <t>Tipo de instrumento</t>
  </si>
  <si>
    <t>Encuesta semiestructurada</t>
  </si>
  <si>
    <t>Tamaño de muestra</t>
  </si>
  <si>
    <t>Confiabilidad</t>
  </si>
  <si>
    <t>Error de muestreo</t>
  </si>
  <si>
    <t>XVIII FESTIVALCOLOMBIA AL PARQUE 2018</t>
  </si>
  <si>
    <t>Parque Metropolitano el Lago</t>
  </si>
  <si>
    <t>21 y 22 julio de 2018</t>
  </si>
  <si>
    <t>Personas de 13 años o más, asistente al Festival</t>
  </si>
  <si>
    <t>Resultados de la encuesta: XVIII Colombia al parque 2018 - cuadros generales</t>
  </si>
  <si>
    <t>Valorar propuestas artísticas diferentes</t>
  </si>
  <si>
    <t>Hacer amigos</t>
  </si>
  <si>
    <t>Valorar y respetar a otros grupos y culturas</t>
  </si>
  <si>
    <t>Realizar actividades distintas a las habituales</t>
  </si>
  <si>
    <t xml:space="preserve">Sentirse orgulloso de la ciudad por su oferta </t>
  </si>
  <si>
    <t>Entre más religiones se permitan en el país, es más difícil preservar nuestros valores</t>
  </si>
  <si>
    <t>A los homosexuales se les debe permitir ser profesores de colegio</t>
  </si>
  <si>
    <t>Cuando la gente es pobre, es más propensa a cometer delitos</t>
  </si>
  <si>
    <t>Por sus características, los negros siempre tendrán limitaciones</t>
  </si>
  <si>
    <t>Una educación adecuada para las niñas es la que da preferencia al desarrollo de sus roles de madre y esposa</t>
  </si>
  <si>
    <t>Las personas enfermas de SIDA deben ser alejadas del resto de las personas</t>
  </si>
  <si>
    <t>Por más que se les ayude, los indígenas nunca saldrán del atraso</t>
  </si>
  <si>
    <t>Las personas discapacitadas pueden ser buenas trabajadoras, pero no en niveles directivos</t>
  </si>
  <si>
    <t xml:space="preserve">Completamente de acuerdo + De acuerdo </t>
  </si>
  <si>
    <t>La mujer que se deja maltratar por su pareja es porque le gusta que la maltraten</t>
  </si>
  <si>
    <t>Una mujer que se viste con minifalda o ropa muy ajustada provoca que le falten el respeto en la calle</t>
  </si>
  <si>
    <t>Lo más grave de que un hombre maltrate a su pareja es que lo haga en público</t>
  </si>
  <si>
    <t>Desde que las mujeres comenzaron a trabajar, los valores familiares se empezaron a perder</t>
  </si>
  <si>
    <t>580 asistentes consultados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</si>
</sst>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164" formatCode="_-&quot;$&quot;* #,##0.00_-;\-&quot;$&quot;* #,##0.00_-;_-&quot;$&quot;* &quot;-&quot;??_-;_-@_-"/>
    <numFmt numFmtId="165" formatCode="###0"/>
    <numFmt numFmtId="166" formatCode="0.0%"/>
    <numFmt numFmtId="167" formatCode="####.0"/>
    <numFmt numFmtId="168" formatCode="&quot;$&quot;\ #,##0"/>
    <numFmt numFmtId="169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  <charset val="1"/>
    </font>
    <font>
      <sz val="2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i/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Verdana"/>
      <family val="2"/>
    </font>
    <font>
      <b/>
      <sz val="12"/>
      <color theme="0"/>
      <name val="Verdana"/>
      <family val="2"/>
    </font>
    <font>
      <b/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0"/>
      </right>
      <top style="medium">
        <color theme="8"/>
      </top>
      <bottom style="thin">
        <color theme="8"/>
      </bottom>
      <diagonal/>
    </border>
    <border>
      <left style="medium">
        <color theme="0"/>
      </left>
      <right style="medium">
        <color theme="0"/>
      </right>
      <top style="medium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70C0"/>
      </left>
      <right style="medium">
        <color theme="0"/>
      </right>
      <top style="thin">
        <color rgb="FF0070C0"/>
      </top>
      <bottom/>
      <diagonal/>
    </border>
    <border>
      <left style="medium">
        <color theme="0"/>
      </left>
      <right style="medium">
        <color theme="0"/>
      </right>
      <top style="thin">
        <color rgb="FF0070C0"/>
      </top>
      <bottom style="thin">
        <color theme="8"/>
      </bottom>
      <diagonal/>
    </border>
    <border>
      <left style="medium">
        <color theme="0"/>
      </left>
      <right style="thin">
        <color rgb="FF0070C0"/>
      </right>
      <top style="thin">
        <color rgb="FF0070C0"/>
      </top>
      <bottom style="thin">
        <color theme="8"/>
      </bottom>
      <diagonal/>
    </border>
    <border>
      <left style="thin">
        <color rgb="FF0070C0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8"/>
      </left>
      <right style="thin">
        <color rgb="FF0070C0"/>
      </right>
      <top style="thin">
        <color theme="8"/>
      </top>
      <bottom style="thin">
        <color theme="8"/>
      </bottom>
      <diagonal/>
    </border>
    <border>
      <left style="thin">
        <color rgb="FF0070C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theme="8"/>
      </right>
      <top/>
      <bottom style="thin">
        <color rgb="FF0070C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rgb="FF0070C0"/>
      </bottom>
      <diagonal/>
    </border>
    <border>
      <left style="thin">
        <color theme="8"/>
      </left>
      <right style="thin">
        <color rgb="FF0070C0"/>
      </right>
      <top style="thin">
        <color theme="8"/>
      </top>
      <bottom style="thin">
        <color rgb="FF0070C0"/>
      </bottom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medium">
        <color theme="0"/>
      </right>
      <top style="medium">
        <color theme="8"/>
      </top>
      <bottom style="thin">
        <color theme="8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rgb="FF00B0F0"/>
      </bottom>
      <diagonal/>
    </border>
    <border>
      <left style="medium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theme="0"/>
      </right>
      <top/>
      <bottom style="thin">
        <color rgb="FF0070C0"/>
      </bottom>
      <diagonal/>
    </border>
    <border>
      <left style="thin">
        <color theme="8"/>
      </left>
      <right style="thin">
        <color rgb="FF0070C0"/>
      </right>
      <top style="thin">
        <color rgb="FF0070C0"/>
      </top>
      <bottom style="thin">
        <color theme="8"/>
      </bottom>
      <diagonal/>
    </border>
    <border>
      <left style="thin">
        <color rgb="FF0070C0"/>
      </left>
      <right style="thin">
        <color theme="4"/>
      </right>
      <top style="thin">
        <color rgb="FF0070C0"/>
      </top>
      <bottom style="thin">
        <color theme="4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2"/>
    <xf numFmtId="0" fontId="0" fillId="0" borderId="0" xfId="0" applyAlignment="1">
      <alignment vertical="center"/>
    </xf>
    <xf numFmtId="0" fontId="3" fillId="0" borderId="0" xfId="2" applyFont="1" applyBorder="1" applyAlignment="1">
      <alignment horizontal="center" wrapText="1"/>
    </xf>
    <xf numFmtId="0" fontId="2" fillId="0" borderId="0" xfId="2" applyBorder="1"/>
    <xf numFmtId="0" fontId="0" fillId="0" borderId="0" xfId="0" applyBorder="1" applyAlignment="1">
      <alignment vertical="center"/>
    </xf>
    <xf numFmtId="167" fontId="3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2" fillId="0" borderId="0" xfId="2" applyBorder="1" applyAlignment="1">
      <alignment vertical="center"/>
    </xf>
    <xf numFmtId="0" fontId="3" fillId="0" borderId="0" xfId="2" applyFont="1" applyBorder="1" applyAlignment="1">
      <alignment horizontal="center"/>
    </xf>
    <xf numFmtId="0" fontId="2" fillId="0" borderId="0" xfId="2" applyBorder="1" applyAlignment="1"/>
    <xf numFmtId="0" fontId="2" fillId="0" borderId="0" xfId="2" applyFont="1" applyFill="1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center" wrapText="1"/>
    </xf>
    <xf numFmtId="3" fontId="3" fillId="0" borderId="0" xfId="2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0" fontId="0" fillId="0" borderId="1" xfId="0" applyFont="1" applyBorder="1"/>
    <xf numFmtId="0" fontId="4" fillId="3" borderId="2" xfId="0" applyFont="1" applyFill="1" applyBorder="1"/>
    <xf numFmtId="3" fontId="0" fillId="0" borderId="3" xfId="0" applyNumberFormat="1" applyBorder="1"/>
    <xf numFmtId="0" fontId="0" fillId="0" borderId="2" xfId="0" applyFont="1" applyBorder="1"/>
    <xf numFmtId="3" fontId="0" fillId="0" borderId="4" xfId="0" applyNumberFormat="1" applyBorder="1"/>
    <xf numFmtId="166" fontId="0" fillId="0" borderId="3" xfId="1" applyNumberFormat="1" applyFont="1" applyBorder="1"/>
    <xf numFmtId="3" fontId="4" fillId="3" borderId="4" xfId="0" applyNumberFormat="1" applyFont="1" applyFill="1" applyBorder="1"/>
    <xf numFmtId="166" fontId="4" fillId="3" borderId="4" xfId="1" applyNumberFormat="1" applyFont="1" applyFill="1" applyBorder="1"/>
    <xf numFmtId="0" fontId="4" fillId="3" borderId="1" xfId="0" applyFont="1" applyFill="1" applyBorder="1"/>
    <xf numFmtId="3" fontId="4" fillId="3" borderId="3" xfId="0" applyNumberFormat="1" applyFont="1" applyFill="1" applyBorder="1"/>
    <xf numFmtId="166" fontId="4" fillId="3" borderId="3" xfId="1" applyNumberFormat="1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Fill="1" applyBorder="1" applyAlignment="1">
      <alignment vertical="center" wrapText="1"/>
    </xf>
    <xf numFmtId="3" fontId="0" fillId="0" borderId="7" xfId="0" applyNumberFormat="1" applyBorder="1"/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7" fillId="4" borderId="11" xfId="0" applyFont="1" applyFill="1" applyBorder="1"/>
    <xf numFmtId="166" fontId="0" fillId="0" borderId="12" xfId="1" applyNumberFormat="1" applyFont="1" applyBorder="1"/>
    <xf numFmtId="0" fontId="7" fillId="4" borderId="13" xfId="0" applyFont="1" applyFill="1" applyBorder="1"/>
    <xf numFmtId="0" fontId="7" fillId="0" borderId="13" xfId="0" applyFont="1" applyFill="1" applyBorder="1" applyAlignment="1">
      <alignment horizontal="left" vertical="top"/>
    </xf>
    <xf numFmtId="0" fontId="4" fillId="3" borderId="14" xfId="0" applyFont="1" applyFill="1" applyBorder="1"/>
    <xf numFmtId="3" fontId="4" fillId="3" borderId="15" xfId="0" applyNumberFormat="1" applyFont="1" applyFill="1" applyBorder="1"/>
    <xf numFmtId="166" fontId="4" fillId="3" borderId="16" xfId="1" applyNumberFormat="1" applyFont="1" applyFill="1" applyBorder="1"/>
    <xf numFmtId="6" fontId="0" fillId="0" borderId="1" xfId="0" applyNumberFormat="1" applyFont="1" applyBorder="1" applyAlignment="1">
      <alignment horizontal="left"/>
    </xf>
    <xf numFmtId="168" fontId="0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0" fontId="4" fillId="3" borderId="17" xfId="0" applyFont="1" applyFill="1" applyBorder="1"/>
    <xf numFmtId="0" fontId="0" fillId="0" borderId="18" xfId="0" applyBorder="1" applyAlignment="1">
      <alignment vertical="center"/>
    </xf>
    <xf numFmtId="0" fontId="5" fillId="2" borderId="20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3" fillId="0" borderId="21" xfId="4" applyFont="1" applyBorder="1" applyAlignment="1">
      <alignment horizontal="left" vertical="top" wrapText="1"/>
    </xf>
    <xf numFmtId="0" fontId="3" fillId="0" borderId="19" xfId="4" applyFont="1" applyBorder="1" applyAlignment="1">
      <alignment horizontal="left" vertical="top" wrapText="1"/>
    </xf>
    <xf numFmtId="0" fontId="3" fillId="0" borderId="23" xfId="4" applyFont="1" applyBorder="1" applyAlignment="1">
      <alignment horizontal="left" vertical="top" wrapText="1"/>
    </xf>
    <xf numFmtId="0" fontId="0" fillId="0" borderId="22" xfId="0" applyBorder="1" applyAlignment="1">
      <alignment vertical="center"/>
    </xf>
    <xf numFmtId="0" fontId="0" fillId="0" borderId="25" xfId="0" applyFont="1" applyBorder="1"/>
    <xf numFmtId="0" fontId="0" fillId="0" borderId="24" xfId="0" applyFont="1" applyBorder="1"/>
    <xf numFmtId="0" fontId="5" fillId="5" borderId="26" xfId="2" applyFont="1" applyFill="1" applyBorder="1" applyAlignment="1">
      <alignment horizontal="center" vertical="center" wrapText="1"/>
    </xf>
    <xf numFmtId="0" fontId="5" fillId="5" borderId="27" xfId="2" applyFont="1" applyFill="1" applyBorder="1" applyAlignment="1">
      <alignment horizontal="center" vertical="center" wrapText="1"/>
    </xf>
    <xf numFmtId="166" fontId="0" fillId="0" borderId="36" xfId="1" applyNumberFormat="1" applyFont="1" applyBorder="1"/>
    <xf numFmtId="0" fontId="5" fillId="5" borderId="38" xfId="2" applyFont="1" applyFill="1" applyBorder="1" applyAlignment="1">
      <alignment horizontal="center" vertical="center" wrapText="1"/>
    </xf>
    <xf numFmtId="0" fontId="7" fillId="4" borderId="37" xfId="0" applyFont="1" applyFill="1" applyBorder="1"/>
    <xf numFmtId="0" fontId="11" fillId="0" borderId="0" xfId="0" applyFont="1"/>
    <xf numFmtId="0" fontId="5" fillId="5" borderId="39" xfId="2" applyFont="1" applyFill="1" applyBorder="1" applyAlignment="1">
      <alignment horizontal="center" vertical="center" wrapText="1"/>
    </xf>
    <xf numFmtId="0" fontId="2" fillId="0" borderId="40" xfId="3" applyFont="1" applyBorder="1" applyAlignment="1">
      <alignment horizontal="left" vertical="center"/>
    </xf>
    <xf numFmtId="169" fontId="0" fillId="0" borderId="41" xfId="5" applyNumberFormat="1" applyFont="1" applyBorder="1" applyAlignment="1">
      <alignment horizontal="right"/>
    </xf>
    <xf numFmtId="0" fontId="2" fillId="0" borderId="42" xfId="3" applyFont="1" applyBorder="1" applyAlignment="1">
      <alignment horizontal="left" vertical="center"/>
    </xf>
    <xf numFmtId="169" fontId="0" fillId="0" borderId="43" xfId="5" applyNumberFormat="1" applyFont="1" applyBorder="1" applyAlignment="1">
      <alignment horizontal="right"/>
    </xf>
    <xf numFmtId="0" fontId="2" fillId="0" borderId="44" xfId="3" applyFont="1" applyBorder="1" applyAlignment="1">
      <alignment horizontal="left" vertical="center"/>
    </xf>
    <xf numFmtId="169" fontId="0" fillId="0" borderId="45" xfId="5" applyNumberFormat="1" applyFont="1" applyBorder="1" applyAlignment="1">
      <alignment horizontal="right"/>
    </xf>
    <xf numFmtId="0" fontId="12" fillId="0" borderId="0" xfId="0" applyFont="1"/>
    <xf numFmtId="168" fontId="0" fillId="6" borderId="1" xfId="0" applyNumberFormat="1" applyFont="1" applyFill="1" applyBorder="1" applyAlignment="1">
      <alignment horizontal="left"/>
    </xf>
    <xf numFmtId="3" fontId="0" fillId="6" borderId="3" xfId="0" applyNumberFormat="1" applyFill="1" applyBorder="1"/>
    <xf numFmtId="166" fontId="0" fillId="6" borderId="3" xfId="1" applyNumberFormat="1" applyFont="1" applyFill="1" applyBorder="1"/>
    <xf numFmtId="0" fontId="0" fillId="6" borderId="1" xfId="0" applyFont="1" applyFill="1" applyBorder="1"/>
    <xf numFmtId="166" fontId="0" fillId="0" borderId="0" xfId="0" applyNumberFormat="1" applyAlignment="1">
      <alignment vertical="center"/>
    </xf>
    <xf numFmtId="166" fontId="0" fillId="0" borderId="0" xfId="1" applyNumberFormat="1" applyFont="1"/>
    <xf numFmtId="166" fontId="0" fillId="0" borderId="0" xfId="0" applyNumberFormat="1"/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center" vertical="center" wrapText="1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10" fillId="5" borderId="34" xfId="2" applyFont="1" applyFill="1" applyBorder="1" applyAlignment="1">
      <alignment horizontal="center" vertical="center" wrapText="1"/>
    </xf>
    <xf numFmtId="0" fontId="10" fillId="5" borderId="35" xfId="2" applyFont="1" applyFill="1" applyBorder="1" applyAlignment="1">
      <alignment horizontal="center" vertical="center" wrapText="1"/>
    </xf>
    <xf numFmtId="0" fontId="9" fillId="5" borderId="28" xfId="2" applyFont="1" applyFill="1" applyBorder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 wrapText="1"/>
    </xf>
    <xf numFmtId="0" fontId="9" fillId="5" borderId="30" xfId="2" applyFont="1" applyFill="1" applyBorder="1" applyAlignment="1">
      <alignment horizontal="center" vertical="center" wrapText="1"/>
    </xf>
    <xf numFmtId="0" fontId="9" fillId="5" borderId="31" xfId="2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32" xfId="2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left" vertical="center"/>
    </xf>
    <xf numFmtId="0" fontId="14" fillId="7" borderId="47" xfId="0" applyFont="1" applyFill="1" applyBorder="1" applyAlignment="1">
      <alignment horizontal="left" vertical="center"/>
    </xf>
    <xf numFmtId="0" fontId="14" fillId="7" borderId="59" xfId="0" applyFont="1" applyFill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7" borderId="50" xfId="0" applyFont="1" applyFill="1" applyBorder="1" applyAlignment="1">
      <alignment horizontal="left" vertical="center"/>
    </xf>
    <xf numFmtId="0" fontId="14" fillId="7" borderId="51" xfId="0" applyFont="1" applyFill="1" applyBorder="1" applyAlignment="1">
      <alignment horizontal="left" vertical="center"/>
    </xf>
    <xf numFmtId="0" fontId="14" fillId="7" borderId="52" xfId="0" applyFont="1" applyFill="1" applyBorder="1" applyAlignment="1">
      <alignment horizontal="left" vertical="center"/>
    </xf>
    <xf numFmtId="0" fontId="13" fillId="0" borderId="57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4" fillId="7" borderId="53" xfId="0" applyFont="1" applyFill="1" applyBorder="1" applyAlignment="1">
      <alignment horizontal="left" vertical="center"/>
    </xf>
    <xf numFmtId="0" fontId="14" fillId="7" borderId="54" xfId="0" applyFont="1" applyFill="1" applyBorder="1" applyAlignment="1">
      <alignment horizontal="left" vertical="center"/>
    </xf>
    <xf numFmtId="0" fontId="14" fillId="7" borderId="55" xfId="0" applyFont="1" applyFill="1" applyBorder="1" applyAlignment="1">
      <alignment horizontal="left" vertical="center"/>
    </xf>
    <xf numFmtId="9" fontId="13" fillId="0" borderId="58" xfId="0" applyNumberFormat="1" applyFont="1" applyFill="1" applyBorder="1" applyAlignment="1">
      <alignment horizontal="left" vertical="center"/>
    </xf>
    <xf numFmtId="0" fontId="13" fillId="0" borderId="54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9" fontId="13" fillId="0" borderId="57" xfId="0" applyNumberFormat="1" applyFont="1" applyFill="1" applyBorder="1" applyAlignment="1">
      <alignment horizontal="left" vertical="center"/>
    </xf>
    <xf numFmtId="0" fontId="13" fillId="0" borderId="51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/>
    </xf>
  </cellXfs>
  <cellStyles count="6">
    <cellStyle name="Excel Built-in Normal" xfId="3" xr:uid="{00000000-0005-0000-0000-000000000000}"/>
    <cellStyle name="Moneda" xfId="5" builtinId="4"/>
    <cellStyle name="Normal" xfId="0" builtinId="0"/>
    <cellStyle name="Normal_Hoja1" xfId="2" xr:uid="{00000000-0005-0000-0000-000003000000}"/>
    <cellStyle name="Normal_TABLAS" xfId="4" xr:uid="{00000000-0005-0000-0000-000004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3.xml"/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4.xml"/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5.xml"/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6.xml"/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7.xml"/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P1. ¿Con quién está asistiendo a esta actividad?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1471232762571351"/>
          <c:y val="0.15879504321372323"/>
          <c:w val="0.44492896721243186"/>
          <c:h val="0.795896096572747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generales'!$B$15:$B$21</c:f>
              <c:strCache>
                <c:ptCount val="7"/>
                <c:pt idx="0">
                  <c:v>a.Amigos(as)</c:v>
                </c:pt>
                <c:pt idx="1">
                  <c:v>b.Novio(a)/esposo(a)/Pareja/cónyuge</c:v>
                </c:pt>
                <c:pt idx="2">
                  <c:v>c.Compañeros(as) de trabajo/Estudio</c:v>
                </c:pt>
                <c:pt idx="3">
                  <c:v>d. Familiares</c:v>
                </c:pt>
                <c:pt idx="4">
                  <c:v>e.Solo (a)</c:v>
                </c:pt>
                <c:pt idx="5">
                  <c:v>f. Otro ¿Cuál?</c:v>
                </c:pt>
                <c:pt idx="6">
                  <c:v>g. Ns/Nr</c:v>
                </c:pt>
              </c:strCache>
            </c:strRef>
          </c:cat>
          <c:val>
            <c:numRef>
              <c:f>'Cuadros generales'!$D$15:$D$21</c:f>
              <c:numCache>
                <c:formatCode>0.0%</c:formatCode>
                <c:ptCount val="7"/>
                <c:pt idx="0">
                  <c:v>0.27931034482758621</c:v>
                </c:pt>
                <c:pt idx="1">
                  <c:v>0.21379310344827587</c:v>
                </c:pt>
                <c:pt idx="2">
                  <c:v>1.7241379310344827E-2</c:v>
                </c:pt>
                <c:pt idx="3">
                  <c:v>0.35517241379310344</c:v>
                </c:pt>
                <c:pt idx="4">
                  <c:v>0.12758620689655173</c:v>
                </c:pt>
                <c:pt idx="5">
                  <c:v>6.8965517241379309E-3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9275600"/>
        <c:axId val="829273424"/>
      </c:barChart>
      <c:catAx>
        <c:axId val="829275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29273424"/>
        <c:crosses val="autoZero"/>
        <c:auto val="1"/>
        <c:lblAlgn val="ctr"/>
        <c:lblOffset val="100"/>
        <c:noMultiLvlLbl val="0"/>
      </c:catAx>
      <c:valAx>
        <c:axId val="82927342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2927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P10.a Con respecto a los artistas Bogotanos que se presentan en este festival, por favor dígame ¿Reconoce alguno o algunos de los artistas?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0009983311370777"/>
          <c:y val="0.23912274310906867"/>
          <c:w val="0.7684957142055856"/>
          <c:h val="0.741923844134867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generales'!$B$159:$B$162</c:f>
              <c:strCache>
                <c:ptCount val="4"/>
                <c:pt idx="0">
                  <c:v>a. Si</c:v>
                </c:pt>
                <c:pt idx="1">
                  <c:v>b. No</c:v>
                </c:pt>
                <c:pt idx="2">
                  <c:v>c. No aplica</c:v>
                </c:pt>
                <c:pt idx="3">
                  <c:v>d. Ns/Nr</c:v>
                </c:pt>
              </c:strCache>
            </c:strRef>
          </c:cat>
          <c:val>
            <c:numRef>
              <c:f>'Cuadros generales'!$D$159:$D$162</c:f>
              <c:numCache>
                <c:formatCode>0.0%</c:formatCode>
                <c:ptCount val="4"/>
                <c:pt idx="0">
                  <c:v>0.3293103448275862</c:v>
                </c:pt>
                <c:pt idx="1">
                  <c:v>0.59482758620689657</c:v>
                </c:pt>
                <c:pt idx="2">
                  <c:v>0</c:v>
                </c:pt>
                <c:pt idx="3">
                  <c:v>7.586206896551724E-2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199808"/>
        <c:axId val="866198176"/>
      </c:barChart>
      <c:catAx>
        <c:axId val="866199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198176"/>
        <c:crosses val="autoZero"/>
        <c:auto val="1"/>
        <c:lblAlgn val="ctr"/>
        <c:lblOffset val="100"/>
        <c:noMultiLvlLbl val="0"/>
      </c:catAx>
      <c:valAx>
        <c:axId val="86619817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19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0.10560284394830394"/>
          <c:w val="0.87532772850346308"/>
          <c:h val="0.706505199508289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P_17!$B$61:$B$64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P_17!$D$61:$D$64</c:f>
              <c:numCache>
                <c:formatCode>0.0%</c:formatCode>
                <c:ptCount val="4"/>
                <c:pt idx="0">
                  <c:v>0.92241379310344829</c:v>
                </c:pt>
                <c:pt idx="1">
                  <c:v>0.05</c:v>
                </c:pt>
                <c:pt idx="2">
                  <c:v>6.8965517241379309E-3</c:v>
                </c:pt>
                <c:pt idx="3">
                  <c:v>2.0689655172413793E-2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49344"/>
        <c:axId val="875951520"/>
      </c:barChart>
      <c:catAx>
        <c:axId val="87594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51520"/>
        <c:crosses val="autoZero"/>
        <c:auto val="1"/>
        <c:lblAlgn val="ctr"/>
        <c:lblOffset val="100"/>
        <c:noMultiLvlLbl val="0"/>
      </c:catAx>
      <c:valAx>
        <c:axId val="87595152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4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05216574682701E-2"/>
          <c:y val="0.10961755963469866"/>
          <c:w val="0.96676318014413043"/>
          <c:h val="0.67595419657716282"/>
        </c:manualLayout>
      </c:layout>
      <c:barChart>
        <c:barDir val="col"/>
        <c:grouping val="clustered"/>
        <c:varyColors val="0"/>
        <c:ser>
          <c:idx val="0"/>
          <c:order val="0"/>
          <c:tx>
            <c:v>Mucho</c:v>
          </c:tx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P_17!$B$72:$B$76</c:f>
              <c:strCache>
                <c:ptCount val="5"/>
                <c:pt idx="0">
                  <c:v>Valorar propuestas artísticas diferentes</c:v>
                </c:pt>
                <c:pt idx="1">
                  <c:v>Hacer amigos</c:v>
                </c:pt>
                <c:pt idx="2">
                  <c:v>Valorar y respetar a otros grupos y culturas</c:v>
                </c:pt>
                <c:pt idx="3">
                  <c:v>Realizar actividades distintas a las habituales</c:v>
                </c:pt>
                <c:pt idx="4">
                  <c:v>Sentirse orgulloso de la ciudad por su oferta </c:v>
                </c:pt>
              </c:strCache>
            </c:strRef>
          </c:cat>
          <c:val>
            <c:numRef>
              <c:f>P_17!$C$72:$C$76</c:f>
              <c:numCache>
                <c:formatCode>0.0%</c:formatCode>
                <c:ptCount val="5"/>
                <c:pt idx="0">
                  <c:v>0.84482758620689657</c:v>
                </c:pt>
                <c:pt idx="1">
                  <c:v>0.35862068965517241</c:v>
                </c:pt>
                <c:pt idx="2">
                  <c:v>0.93448275862068964</c:v>
                </c:pt>
                <c:pt idx="3">
                  <c:v>0.90344827586206899</c:v>
                </c:pt>
                <c:pt idx="4">
                  <c:v>0.92241379310344829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A-471D-BEC8-FFD03FFFC619}"/>
            </c:ext>
          </c:extLst>
        </c:ser>
        <c:ser>
          <c:idx val="1"/>
          <c:order val="1"/>
          <c:tx>
            <c:v>Poco</c:v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P_17!$B$72:$B$76</c:f>
              <c:strCache>
                <c:ptCount val="5"/>
                <c:pt idx="0">
                  <c:v>Valorar propuestas artísticas diferentes</c:v>
                </c:pt>
                <c:pt idx="1">
                  <c:v>Hacer amigos</c:v>
                </c:pt>
                <c:pt idx="2">
                  <c:v>Valorar y respetar a otros grupos y culturas</c:v>
                </c:pt>
                <c:pt idx="3">
                  <c:v>Realizar actividades distintas a las habituales</c:v>
                </c:pt>
                <c:pt idx="4">
                  <c:v>Sentirse orgulloso de la ciudad por su oferta </c:v>
                </c:pt>
              </c:strCache>
            </c:strRef>
          </c:cat>
          <c:val>
            <c:numRef>
              <c:f>P_17!$D$72:$D$76</c:f>
              <c:numCache>
                <c:formatCode>0.0%</c:formatCode>
                <c:ptCount val="5"/>
                <c:pt idx="0">
                  <c:v>0.10172413793103448</c:v>
                </c:pt>
                <c:pt idx="1">
                  <c:v>0.41034482758620688</c:v>
                </c:pt>
                <c:pt idx="2">
                  <c:v>3.1034482758620689E-2</c:v>
                </c:pt>
                <c:pt idx="3">
                  <c:v>5.1724137931034482E-2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A-471D-BEC8-FFD03FFFC619}"/>
            </c:ext>
          </c:extLst>
        </c:ser>
        <c:ser>
          <c:idx val="2"/>
          <c:order val="2"/>
          <c:tx>
            <c:v>Nada</c:v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P_17!$B$72:$B$76</c:f>
              <c:strCache>
                <c:ptCount val="5"/>
                <c:pt idx="0">
                  <c:v>Valorar propuestas artísticas diferentes</c:v>
                </c:pt>
                <c:pt idx="1">
                  <c:v>Hacer amigos</c:v>
                </c:pt>
                <c:pt idx="2">
                  <c:v>Valorar y respetar a otros grupos y culturas</c:v>
                </c:pt>
                <c:pt idx="3">
                  <c:v>Realizar actividades distintas a las habituales</c:v>
                </c:pt>
                <c:pt idx="4">
                  <c:v>Sentirse orgulloso de la ciudad por su oferta </c:v>
                </c:pt>
              </c:strCache>
            </c:strRef>
          </c:cat>
          <c:val>
            <c:numRef>
              <c:f>P_17!$E$72:$E$76</c:f>
              <c:numCache>
                <c:formatCode>0.0%</c:formatCode>
                <c:ptCount val="5"/>
                <c:pt idx="0">
                  <c:v>2.2413793103448276E-2</c:v>
                </c:pt>
                <c:pt idx="1">
                  <c:v>0.20344827586206896</c:v>
                </c:pt>
                <c:pt idx="2">
                  <c:v>1.3793103448275862E-2</c:v>
                </c:pt>
                <c:pt idx="3">
                  <c:v>2.2413793103448276E-2</c:v>
                </c:pt>
                <c:pt idx="4">
                  <c:v>6.8965517241379309E-3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A-471D-BEC8-FFD03FFFC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78885648"/>
        <c:axId val="878902512"/>
      </c:barChart>
      <c:catAx>
        <c:axId val="87888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70C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7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902512"/>
        <c:crosses val="autoZero"/>
        <c:auto val="1"/>
        <c:lblAlgn val="ctr"/>
        <c:lblOffset val="100"/>
        <c:noMultiLvlLbl val="0"/>
      </c:catAx>
      <c:valAx>
        <c:axId val="8789025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87888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635589294595796"/>
          <c:y val="0.91402777777777777"/>
          <c:w val="0.5457009582637371"/>
          <c:h val="7.0978414764400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P_18!$B$12:$B$16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P_18!$D$12:$D$16</c:f>
              <c:numCache>
                <c:formatCode>0.0%</c:formatCode>
                <c:ptCount val="5"/>
                <c:pt idx="0">
                  <c:v>0.13435374149659865</c:v>
                </c:pt>
                <c:pt idx="1">
                  <c:v>0.22108843537414966</c:v>
                </c:pt>
                <c:pt idx="2">
                  <c:v>0.38945578231292516</c:v>
                </c:pt>
                <c:pt idx="3">
                  <c:v>0.22789115646258504</c:v>
                </c:pt>
                <c:pt idx="4">
                  <c:v>1.3605442176870748E-2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49888"/>
        <c:axId val="875958048"/>
      </c:barChart>
      <c:catAx>
        <c:axId val="87594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58048"/>
        <c:crosses val="autoZero"/>
        <c:auto val="1"/>
        <c:lblAlgn val="ctr"/>
        <c:lblOffset val="100"/>
        <c:noMultiLvlLbl val="0"/>
      </c:catAx>
      <c:valAx>
        <c:axId val="87595804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4988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P_18!$B$25:$B$29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P_18!$D$25:$D$29</c:f>
              <c:numCache>
                <c:formatCode>0.0%</c:formatCode>
                <c:ptCount val="5"/>
                <c:pt idx="0">
                  <c:v>0.33333333333333331</c:v>
                </c:pt>
                <c:pt idx="1">
                  <c:v>0.37755102040816324</c:v>
                </c:pt>
                <c:pt idx="2">
                  <c:v>0.17687074829931973</c:v>
                </c:pt>
                <c:pt idx="3">
                  <c:v>8.5034013605442174E-2</c:v>
                </c:pt>
                <c:pt idx="4">
                  <c:v>1.3605442176870748E-2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53152"/>
        <c:axId val="875960768"/>
      </c:barChart>
      <c:catAx>
        <c:axId val="87595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60768"/>
        <c:crosses val="autoZero"/>
        <c:auto val="1"/>
        <c:lblAlgn val="ctr"/>
        <c:lblOffset val="100"/>
        <c:noMultiLvlLbl val="0"/>
      </c:catAx>
      <c:valAx>
        <c:axId val="87596076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531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P_18!$B$38:$B$42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P_18!$D$38:$D$42</c:f>
              <c:numCache>
                <c:formatCode>0.0%</c:formatCode>
                <c:ptCount val="5"/>
                <c:pt idx="0">
                  <c:v>0.10884353741496598</c:v>
                </c:pt>
                <c:pt idx="1">
                  <c:v>0.26020408163265307</c:v>
                </c:pt>
                <c:pt idx="2">
                  <c:v>0.39285714285714285</c:v>
                </c:pt>
                <c:pt idx="3">
                  <c:v>0.20408163265306123</c:v>
                </c:pt>
                <c:pt idx="4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48256"/>
        <c:axId val="875946080"/>
      </c:barChart>
      <c:catAx>
        <c:axId val="87594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46080"/>
        <c:crosses val="autoZero"/>
        <c:auto val="1"/>
        <c:lblAlgn val="ctr"/>
        <c:lblOffset val="100"/>
        <c:noMultiLvlLbl val="0"/>
      </c:catAx>
      <c:valAx>
        <c:axId val="87594608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4825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P_18!$B$51:$B$55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P_18!$D$51:$D$55</c:f>
              <c:numCache>
                <c:formatCode>0.0%</c:formatCode>
                <c:ptCount val="5"/>
                <c:pt idx="0">
                  <c:v>3.5714285714285712E-2</c:v>
                </c:pt>
                <c:pt idx="1">
                  <c:v>0.11054421768707483</c:v>
                </c:pt>
                <c:pt idx="2">
                  <c:v>0.46258503401360546</c:v>
                </c:pt>
                <c:pt idx="3">
                  <c:v>0.35374149659863946</c:v>
                </c:pt>
                <c:pt idx="4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54240"/>
        <c:axId val="875959680"/>
      </c:barChart>
      <c:catAx>
        <c:axId val="87595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59680"/>
        <c:crosses val="autoZero"/>
        <c:auto val="1"/>
        <c:lblAlgn val="ctr"/>
        <c:lblOffset val="100"/>
        <c:noMultiLvlLbl val="0"/>
      </c:catAx>
      <c:valAx>
        <c:axId val="87595968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542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P_18!$B$64:$B$68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P_18!$D$64:$D$68</c:f>
              <c:numCache>
                <c:formatCode>0.0%</c:formatCode>
                <c:ptCount val="5"/>
                <c:pt idx="0">
                  <c:v>9.8639455782312924E-2</c:v>
                </c:pt>
                <c:pt idx="1">
                  <c:v>0.19727891156462585</c:v>
                </c:pt>
                <c:pt idx="2">
                  <c:v>0.38775510204081631</c:v>
                </c:pt>
                <c:pt idx="3">
                  <c:v>0.28061224489795916</c:v>
                </c:pt>
                <c:pt idx="4">
                  <c:v>2.2108843537414966E-2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56416"/>
        <c:axId val="875961856"/>
      </c:barChart>
      <c:catAx>
        <c:axId val="87595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61856"/>
        <c:crosses val="autoZero"/>
        <c:auto val="1"/>
        <c:lblAlgn val="ctr"/>
        <c:lblOffset val="100"/>
        <c:noMultiLvlLbl val="0"/>
      </c:catAx>
      <c:valAx>
        <c:axId val="875961856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564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P_18!$B$77:$B$81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P_18!$D$77:$D$81</c:f>
              <c:numCache>
                <c:formatCode>0.0%</c:formatCode>
                <c:ptCount val="5"/>
                <c:pt idx="0">
                  <c:v>1.7006802721088437E-2</c:v>
                </c:pt>
                <c:pt idx="1">
                  <c:v>4.9319727891156462E-2</c:v>
                </c:pt>
                <c:pt idx="2">
                  <c:v>0.50850340136054417</c:v>
                </c:pt>
                <c:pt idx="3">
                  <c:v>0.39285714285714285</c:v>
                </c:pt>
                <c:pt idx="4">
                  <c:v>1.8707482993197279E-2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59136"/>
        <c:axId val="875947168"/>
      </c:barChart>
      <c:catAx>
        <c:axId val="87595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47168"/>
        <c:crosses val="autoZero"/>
        <c:auto val="1"/>
        <c:lblAlgn val="ctr"/>
        <c:lblOffset val="100"/>
        <c:noMultiLvlLbl val="0"/>
      </c:catAx>
      <c:valAx>
        <c:axId val="87594716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5913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P_18!$B$90:$B$94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P_18!$D$90:$D$94</c:f>
              <c:numCache>
                <c:formatCode>0.0%</c:formatCode>
                <c:ptCount val="5"/>
                <c:pt idx="0">
                  <c:v>3.5714285714285712E-2</c:v>
                </c:pt>
                <c:pt idx="1">
                  <c:v>0.10374149659863946</c:v>
                </c:pt>
                <c:pt idx="2">
                  <c:v>0.47108843537414968</c:v>
                </c:pt>
                <c:pt idx="3">
                  <c:v>0.35034013605442177</c:v>
                </c:pt>
                <c:pt idx="4">
                  <c:v>2.5510204081632654E-2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64576"/>
        <c:axId val="875965120"/>
      </c:barChart>
      <c:catAx>
        <c:axId val="875964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65120"/>
        <c:crosses val="autoZero"/>
        <c:auto val="1"/>
        <c:lblAlgn val="ctr"/>
        <c:lblOffset val="100"/>
        <c:noMultiLvlLbl val="0"/>
      </c:catAx>
      <c:valAx>
        <c:axId val="87596512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6457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11791581607854E-2"/>
          <c:y val="0.17821397917677351"/>
          <c:w val="0.91589705315271597"/>
          <c:h val="0.63932231219912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P_18!$B$103:$B$107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P_18!$D$103:$D$107</c:f>
              <c:numCache>
                <c:formatCode>0.0%</c:formatCode>
                <c:ptCount val="5"/>
                <c:pt idx="0">
                  <c:v>6.8027210884353748E-2</c:v>
                </c:pt>
                <c:pt idx="1">
                  <c:v>0.12414965986394558</c:v>
                </c:pt>
                <c:pt idx="2">
                  <c:v>0.43027210884353739</c:v>
                </c:pt>
                <c:pt idx="3">
                  <c:v>0.34523809523809523</c:v>
                </c:pt>
                <c:pt idx="4">
                  <c:v>1.8707482993197279E-2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257-8845-7B2B0C0B66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965664"/>
        <c:axId val="875972192"/>
      </c:barChart>
      <c:catAx>
        <c:axId val="87596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5972192"/>
        <c:crosses val="autoZero"/>
        <c:auto val="1"/>
        <c:lblAlgn val="ctr"/>
        <c:lblOffset val="100"/>
        <c:noMultiLvlLbl val="0"/>
      </c:catAx>
      <c:valAx>
        <c:axId val="87597219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6566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P10.b Con respecto a los artistas Bogotanos que se presentan en este festival, por favor dígame  ¿Ha asistido a alguna de sus presentaciones en vivo, fuera de este festival?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063515339271116"/>
          <c:y val="0.26868834115312523"/>
          <c:w val="0.42479330708661422"/>
          <c:h val="0.69423383704689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generales'!$B$174:$B$177</c:f>
              <c:strCache>
                <c:ptCount val="4"/>
                <c:pt idx="0">
                  <c:v>a. Si</c:v>
                </c:pt>
                <c:pt idx="1">
                  <c:v>b. No</c:v>
                </c:pt>
                <c:pt idx="2">
                  <c:v>c. No aplica</c:v>
                </c:pt>
                <c:pt idx="3">
                  <c:v>Ns/Nr</c:v>
                </c:pt>
              </c:strCache>
            </c:strRef>
          </c:cat>
          <c:val>
            <c:numRef>
              <c:f>'Cuadros generales'!$D$174:$D$177</c:f>
              <c:numCache>
                <c:formatCode>0.0%</c:formatCode>
                <c:ptCount val="4"/>
                <c:pt idx="0">
                  <c:v>0.18620689655172415</c:v>
                </c:pt>
                <c:pt idx="1">
                  <c:v>0.11551724137931034</c:v>
                </c:pt>
                <c:pt idx="2">
                  <c:v>0.60172413793103452</c:v>
                </c:pt>
                <c:pt idx="3">
                  <c:v>9.6551724137931033E-2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961376"/>
        <c:axId val="866965728"/>
      </c:barChart>
      <c:catAx>
        <c:axId val="866961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965728"/>
        <c:crosses val="autoZero"/>
        <c:auto val="1"/>
        <c:lblAlgn val="ctr"/>
        <c:lblOffset val="100"/>
        <c:noMultiLvlLbl val="0"/>
      </c:catAx>
      <c:valAx>
        <c:axId val="86696572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96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5.4970072298923339E-2"/>
          <c:w val="0.9529438342036766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P_18!$B$117:$B$124</c:f>
              <c:strCache>
                <c:ptCount val="8"/>
                <c:pt idx="0">
                  <c:v>Entre más religiones se permitan en el país, es más difícil preservar nuestros valores</c:v>
                </c:pt>
                <c:pt idx="1">
                  <c:v>A los homosexuales se les debe permitir ser profesores de colegio</c:v>
                </c:pt>
                <c:pt idx="2">
                  <c:v>Cuando la gente es pobre, es más propensa a cometer delitos</c:v>
                </c:pt>
                <c:pt idx="3">
                  <c:v>Por sus características, los negros siempre tendrán limitaciones</c:v>
                </c:pt>
                <c:pt idx="4">
                  <c:v>Una educación adecuada para las niñas es la que da preferencia al desarrollo de sus roles de madre y esposa</c:v>
                </c:pt>
                <c:pt idx="5">
                  <c:v>Las personas enfermas de SIDA deben ser alejadas del resto de las personas</c:v>
                </c:pt>
                <c:pt idx="6">
                  <c:v>Por más que se les ayude, los indígenas nunca saldrán del atraso</c:v>
                </c:pt>
                <c:pt idx="7">
                  <c:v>Las personas discapacitadas pueden ser buenas trabajadoras, pero no en niveles directivos</c:v>
                </c:pt>
              </c:strCache>
            </c:strRef>
          </c:cat>
          <c:val>
            <c:numRef>
              <c:f>P_18!$C$117:$C$124</c:f>
              <c:numCache>
                <c:formatCode>0.0%</c:formatCode>
                <c:ptCount val="8"/>
                <c:pt idx="0">
                  <c:v>0.35544217687074831</c:v>
                </c:pt>
                <c:pt idx="1">
                  <c:v>0.71088435374149661</c:v>
                </c:pt>
                <c:pt idx="2">
                  <c:v>0.36904761904761907</c:v>
                </c:pt>
                <c:pt idx="3">
                  <c:v>0.14625850340136054</c:v>
                </c:pt>
                <c:pt idx="4">
                  <c:v>0.29591836734693877</c:v>
                </c:pt>
                <c:pt idx="5">
                  <c:v>6.6326530612244902E-2</c:v>
                </c:pt>
                <c:pt idx="6">
                  <c:v>0.13945578231292516</c:v>
                </c:pt>
                <c:pt idx="7">
                  <c:v>0.19217687074829931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851376"/>
        <c:axId val="878868240"/>
      </c:barChart>
      <c:catAx>
        <c:axId val="87885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8868240"/>
        <c:crosses val="autoZero"/>
        <c:auto val="1"/>
        <c:lblAlgn val="ctr"/>
        <c:lblOffset val="100"/>
        <c:noMultiLvlLbl val="0"/>
      </c:catAx>
      <c:valAx>
        <c:axId val="87886824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885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91321311426841E-2"/>
          <c:y val="0.12383631339538345"/>
          <c:w val="0.95981735737714635"/>
          <c:h val="0.65863933089039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P_18!$C$116</c:f>
              <c:strCache>
                <c:ptCount val="1"/>
                <c:pt idx="0">
                  <c:v>Completamente de acuerdo + De acuerdo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P_18!$B$117:$B$124</c:f>
              <c:strCache>
                <c:ptCount val="8"/>
                <c:pt idx="0">
                  <c:v>Entre más religiones se permitan en el país, es más difícil preservar nuestros valores</c:v>
                </c:pt>
                <c:pt idx="1">
                  <c:v>A los homosexuales se les debe permitir ser profesores de colegio</c:v>
                </c:pt>
                <c:pt idx="2">
                  <c:v>Cuando la gente es pobre, es más propensa a cometer delitos</c:v>
                </c:pt>
                <c:pt idx="3">
                  <c:v>Por sus características, los negros siempre tendrán limitaciones</c:v>
                </c:pt>
                <c:pt idx="4">
                  <c:v>Una educación adecuada para las niñas es la que da preferencia al desarrollo de sus roles de madre y esposa</c:v>
                </c:pt>
                <c:pt idx="5">
                  <c:v>Las personas enfermas de SIDA deben ser alejadas del resto de las personas</c:v>
                </c:pt>
                <c:pt idx="6">
                  <c:v>Por más que se les ayude, los indígenas nunca saldrán del atraso</c:v>
                </c:pt>
                <c:pt idx="7">
                  <c:v>Las personas discapacitadas pueden ser buenas trabajadoras, pero no en niveles directivos</c:v>
                </c:pt>
              </c:strCache>
            </c:strRef>
          </c:cat>
          <c:val>
            <c:numRef>
              <c:f>P_18!$C$117:$C$124</c:f>
              <c:numCache>
                <c:formatCode>0.0%</c:formatCode>
                <c:ptCount val="8"/>
                <c:pt idx="0">
                  <c:v>0.35544217687074831</c:v>
                </c:pt>
                <c:pt idx="1">
                  <c:v>0.71088435374149661</c:v>
                </c:pt>
                <c:pt idx="2">
                  <c:v>0.36904761904761907</c:v>
                </c:pt>
                <c:pt idx="3">
                  <c:v>0.14625850340136054</c:v>
                </c:pt>
                <c:pt idx="4">
                  <c:v>0.29591836734693877</c:v>
                </c:pt>
                <c:pt idx="5">
                  <c:v>6.6326530612244902E-2</c:v>
                </c:pt>
                <c:pt idx="6">
                  <c:v>0.13945578231292516</c:v>
                </c:pt>
                <c:pt idx="7">
                  <c:v>0.19217687074829931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6-49F5-90A4-256A81DA7F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878850832"/>
        <c:axId val="878863344"/>
      </c:barChart>
      <c:catAx>
        <c:axId val="87885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863344"/>
        <c:crosses val="autoZero"/>
        <c:auto val="1"/>
        <c:lblAlgn val="ctr"/>
        <c:lblOffset val="100"/>
        <c:noMultiLvlLbl val="0"/>
      </c:catAx>
      <c:valAx>
        <c:axId val="87886334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87885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471232762571351"/>
          <c:y val="0.15879504321372323"/>
          <c:w val="0.44492896721243186"/>
          <c:h val="0.795896096572747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P_19!$B$12:$B$19</c:f>
              <c:strCache>
                <c:ptCount val="8"/>
                <c:pt idx="0">
                  <c:v>Se relaciona de manera fresca</c:v>
                </c:pt>
                <c:pt idx="1">
                  <c:v>Se relaciona de manera cuidadosa</c:v>
                </c:pt>
                <c:pt idx="2">
                  <c:v>No se relaciona jamás</c:v>
                </c:pt>
                <c:pt idx="3">
                  <c:v>No se relaciona a menos que sea necesario</c:v>
                </c:pt>
                <c:pt idx="4">
                  <c:v>Se relaciona si es una cultura superior y le conviene</c:v>
                </c:pt>
                <c:pt idx="5">
                  <c:v>Se relaciona si es una cultura inferior y puede ayudarle</c:v>
                </c:pt>
                <c:pt idx="6">
                  <c:v>Se relaciona porque le gusta explorar cosas desconocidas</c:v>
                </c:pt>
                <c:pt idx="7">
                  <c:v>Ns/Nr</c:v>
                </c:pt>
              </c:strCache>
            </c:strRef>
          </c:cat>
          <c:val>
            <c:numRef>
              <c:f>P_19!$D$12:$D$19</c:f>
              <c:numCache>
                <c:formatCode>0.0%</c:formatCode>
                <c:ptCount val="8"/>
                <c:pt idx="0">
                  <c:v>0.73103448275862071</c:v>
                </c:pt>
                <c:pt idx="1">
                  <c:v>0.18103448275862069</c:v>
                </c:pt>
                <c:pt idx="2">
                  <c:v>1.0344827586206896E-2</c:v>
                </c:pt>
                <c:pt idx="3">
                  <c:v>1.7241379310344827E-3</c:v>
                </c:pt>
                <c:pt idx="4">
                  <c:v>3.4482758620689655E-3</c:v>
                </c:pt>
                <c:pt idx="5">
                  <c:v>3.4482758620689655E-3</c:v>
                </c:pt>
                <c:pt idx="6">
                  <c:v>6.0344827586206899E-2</c:v>
                </c:pt>
                <c:pt idx="7">
                  <c:v>8.6206896551724137E-3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73824"/>
        <c:axId val="875968928"/>
      </c:barChart>
      <c:catAx>
        <c:axId val="87597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68928"/>
        <c:crosses val="autoZero"/>
        <c:auto val="1"/>
        <c:lblAlgn val="ctr"/>
        <c:lblOffset val="100"/>
        <c:noMultiLvlLbl val="0"/>
      </c:catAx>
      <c:valAx>
        <c:axId val="87596892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5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73333115065365E-3"/>
          <c:y val="5.4970072298923339E-2"/>
          <c:w val="0.9529438342036766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P_20!$B$12:$B$16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P_20!$D$12:$D$16</c:f>
              <c:numCache>
                <c:formatCode>0.0%</c:formatCode>
                <c:ptCount val="5"/>
                <c:pt idx="0">
                  <c:v>0.1</c:v>
                </c:pt>
                <c:pt idx="1">
                  <c:v>0.13448275862068965</c:v>
                </c:pt>
                <c:pt idx="2">
                  <c:v>0.4086206896551724</c:v>
                </c:pt>
                <c:pt idx="3">
                  <c:v>0.34482758620689657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76000"/>
        <c:axId val="875974368"/>
      </c:barChart>
      <c:catAx>
        <c:axId val="87597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74368"/>
        <c:crosses val="autoZero"/>
        <c:auto val="1"/>
        <c:lblAlgn val="ctr"/>
        <c:lblOffset val="100"/>
        <c:noMultiLvlLbl val="0"/>
      </c:catAx>
      <c:valAx>
        <c:axId val="87597436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7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73333115065365E-3"/>
          <c:y val="5.4970072298923339E-2"/>
          <c:w val="0.9529438342036766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P_20!$B$25:$B$29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P_20!$D$25:$D$29</c:f>
              <c:numCache>
                <c:formatCode>0.0%</c:formatCode>
                <c:ptCount val="5"/>
                <c:pt idx="0">
                  <c:v>8.4482758620689657E-2</c:v>
                </c:pt>
                <c:pt idx="1">
                  <c:v>0.13620689655172413</c:v>
                </c:pt>
                <c:pt idx="2">
                  <c:v>0.39310344827586208</c:v>
                </c:pt>
                <c:pt idx="3">
                  <c:v>0.37413793103448278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74912"/>
        <c:axId val="875966752"/>
      </c:barChart>
      <c:catAx>
        <c:axId val="8759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66752"/>
        <c:crosses val="autoZero"/>
        <c:auto val="1"/>
        <c:lblAlgn val="ctr"/>
        <c:lblOffset val="100"/>
        <c:noMultiLvlLbl val="0"/>
      </c:catAx>
      <c:valAx>
        <c:axId val="87596675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7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5.4970072298923339E-2"/>
          <c:w val="0.9529438342036766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P_20!$B$38:$B$42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P_20!$D$38:$D$42</c:f>
              <c:numCache>
                <c:formatCode>0.0%</c:formatCode>
                <c:ptCount val="5"/>
                <c:pt idx="0">
                  <c:v>5.5172413793103448E-2</c:v>
                </c:pt>
                <c:pt idx="1">
                  <c:v>0.14137931034482759</c:v>
                </c:pt>
                <c:pt idx="2">
                  <c:v>0.42586206896551726</c:v>
                </c:pt>
                <c:pt idx="3">
                  <c:v>0.36551724137931035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73280"/>
        <c:axId val="875971104"/>
      </c:barChart>
      <c:catAx>
        <c:axId val="8759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71104"/>
        <c:crosses val="autoZero"/>
        <c:auto val="1"/>
        <c:lblAlgn val="ctr"/>
        <c:lblOffset val="100"/>
        <c:noMultiLvlLbl val="0"/>
      </c:catAx>
      <c:valAx>
        <c:axId val="87597110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7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5.4970072298923339E-2"/>
          <c:w val="0.9529438342036766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P_20!$B$51:$B$55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P_20!$D$51:$D$55</c:f>
              <c:numCache>
                <c:formatCode>0.0%</c:formatCode>
                <c:ptCount val="5"/>
                <c:pt idx="0">
                  <c:v>3.793103448275862E-2</c:v>
                </c:pt>
                <c:pt idx="1">
                  <c:v>0.10344827586206896</c:v>
                </c:pt>
                <c:pt idx="2">
                  <c:v>0.41379310344827586</c:v>
                </c:pt>
                <c:pt idx="3">
                  <c:v>0.42931034482758623</c:v>
                </c:pt>
                <c:pt idx="4">
                  <c:v>1.5517241379310345E-2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66208"/>
        <c:axId val="875971648"/>
      </c:barChart>
      <c:catAx>
        <c:axId val="87596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71648"/>
        <c:crosses val="autoZero"/>
        <c:auto val="1"/>
        <c:lblAlgn val="ctr"/>
        <c:lblOffset val="100"/>
        <c:noMultiLvlLbl val="0"/>
      </c:catAx>
      <c:valAx>
        <c:axId val="87597164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6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3365464601445176"/>
          <c:y val="7.0541667149154885E-2"/>
          <c:w val="0.33905858041225467"/>
          <c:h val="0.78199625321489907"/>
        </c:manualLayout>
      </c:layout>
      <c:barChart>
        <c:barDir val="bar"/>
        <c:grouping val="percentStacked"/>
        <c:varyColors val="0"/>
        <c:ser>
          <c:idx val="0"/>
          <c:order val="0"/>
          <c:tx>
            <c:v>Completamente en desacuerdo + desacuerdo</c:v>
          </c:tx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O" sz="2000" b="1" i="0" u="none" strike="noStrike" kern="1200" cap="none" baseline="0">
                    <a:solidFill>
                      <a:schemeClr val="bg1"/>
                    </a:solidFill>
                    <a:latin typeface="Varela Round" panose="020B0604020202020204" charset="-79"/>
                    <a:ea typeface="Arial"/>
                    <a:cs typeface="Varela Round" panose="020B0604020202020204" charset="-79"/>
                    <a:sym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P_20!$B$66:$B$69</c:f>
              <c:strCache>
                <c:ptCount val="4"/>
                <c:pt idx="0">
                  <c:v>La mujer que se deja maltratar por su pareja es porque le gusta que la maltraten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</c:v>
                </c:pt>
                <c:pt idx="3">
                  <c:v>Desde que las mujeres comenzaron a trabajar, los valores familiares se empezaron a perder</c:v>
                </c:pt>
              </c:strCache>
            </c:strRef>
          </c:cat>
          <c:val>
            <c:numRef>
              <c:f>P_20!$D$66:$D$69</c:f>
              <c:numCache>
                <c:formatCode>0.0%</c:formatCode>
                <c:ptCount val="4"/>
                <c:pt idx="0">
                  <c:v>0.75344827586206897</c:v>
                </c:pt>
                <c:pt idx="1">
                  <c:v>0.76724137931034486</c:v>
                </c:pt>
                <c:pt idx="2">
                  <c:v>0.79137931034482767</c:v>
                </c:pt>
                <c:pt idx="3">
                  <c:v>0.84310344827586214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7-49D6-ACFE-112539109D70}"/>
            </c:ext>
          </c:extLst>
        </c:ser>
        <c:ser>
          <c:idx val="1"/>
          <c:order val="1"/>
          <c:tx>
            <c:v>Completamente de acuerdo + De acuerdo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CO" sz="1400" b="1" i="0" u="none" strike="noStrike" kern="1200" cap="none" baseline="0">
                    <a:solidFill>
                      <a:sysClr val="windowText" lastClr="000000"/>
                    </a:solidFill>
                    <a:latin typeface="Varela Round" panose="020B0604020202020204" charset="-79"/>
                    <a:ea typeface="Arial"/>
                    <a:cs typeface="Varela Round" panose="020B0604020202020204" charset="-79"/>
                    <a:sym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P_20!$B$66:$B$69</c:f>
              <c:strCache>
                <c:ptCount val="4"/>
                <c:pt idx="0">
                  <c:v>La mujer que se deja maltratar por su pareja es porque le gusta que la maltraten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</c:v>
                </c:pt>
                <c:pt idx="3">
                  <c:v>Desde que las mujeres comenzaron a trabajar, los valores familiares se empezaron a perder</c:v>
                </c:pt>
              </c:strCache>
            </c:strRef>
          </c:cat>
          <c:val>
            <c:numRef>
              <c:f>P_20!$C$66:$C$69</c:f>
              <c:numCache>
                <c:formatCode>0.0%</c:formatCode>
                <c:ptCount val="4"/>
                <c:pt idx="0">
                  <c:v>0.23448275862068965</c:v>
                </c:pt>
                <c:pt idx="1">
                  <c:v>0.22068965517241379</c:v>
                </c:pt>
                <c:pt idx="2">
                  <c:v>0.19655172413793104</c:v>
                </c:pt>
                <c:pt idx="3">
                  <c:v>0.14137931034482759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7-49D6-ACFE-11253910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8914480"/>
        <c:axId val="878915024"/>
      </c:barChart>
      <c:catAx>
        <c:axId val="87891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O" sz="2000" b="1" i="0" u="none" strike="noStrike" kern="1200" cap="none" baseline="0">
                <a:solidFill>
                  <a:srgbClr val="007EB1"/>
                </a:solidFill>
                <a:latin typeface="Varela Round" panose="020B0604020202020204" charset="-79"/>
                <a:ea typeface="Arial"/>
                <a:cs typeface="Varela Round" panose="020B0604020202020204" charset="-79"/>
                <a:sym typeface="Arial"/>
              </a:defRPr>
            </a:pPr>
            <a:endParaRPr lang="es-CO"/>
          </a:p>
        </c:txPr>
        <c:crossAx val="878915024"/>
        <c:crosses val="autoZero"/>
        <c:auto val="1"/>
        <c:lblAlgn val="ctr"/>
        <c:lblOffset val="100"/>
        <c:noMultiLvlLbl val="0"/>
      </c:catAx>
      <c:valAx>
        <c:axId val="87891502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7891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400" b="1" i="0" u="none" strike="noStrike" kern="1200" cap="none" baseline="0">
              <a:solidFill>
                <a:schemeClr val="tx1"/>
              </a:solidFill>
              <a:latin typeface="Varela Round" panose="020B0604020202020204" charset="-79"/>
              <a:ea typeface="Arial"/>
              <a:cs typeface="Varela Round" panose="020B0604020202020204" charset="-79"/>
              <a:sym typeface="Arial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s-CO" sz="2000" b="1" i="0" u="none" strike="noStrike" cap="none">
          <a:solidFill>
            <a:srgbClr val="007EB1"/>
          </a:solidFill>
          <a:latin typeface="Varela Round" panose="020B0604020202020204" charset="-79"/>
          <a:ea typeface="Arial"/>
          <a:cs typeface="Varela Round" panose="020B0604020202020204" charset="-79"/>
          <a:sym typeface="Arial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73333115065365E-3"/>
          <c:y val="0.13170877977966336"/>
          <c:w val="0.95294383420367668"/>
          <c:h val="0.680399312977445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P_21!$B$12:$B$14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P_21!$D$12:$D$14</c:f>
              <c:numCache>
                <c:formatCode>0.0%</c:formatCode>
                <c:ptCount val="3"/>
                <c:pt idx="0">
                  <c:v>3.6206896551724141E-2</c:v>
                </c:pt>
                <c:pt idx="1">
                  <c:v>0.93448275862068964</c:v>
                </c:pt>
                <c:pt idx="2">
                  <c:v>2.9310344827586206E-2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11808"/>
        <c:axId val="830619424"/>
      </c:barChart>
      <c:catAx>
        <c:axId val="8306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19424"/>
        <c:crosses val="autoZero"/>
        <c:auto val="1"/>
        <c:lblAlgn val="ctr"/>
        <c:lblOffset val="100"/>
        <c:noMultiLvlLbl val="0"/>
      </c:catAx>
      <c:valAx>
        <c:axId val="83061942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3061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0.14099178392714284"/>
          <c:w val="0.95294383420367668"/>
          <c:h val="0.67111700810619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P_21!$B$23:$B$25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P_21!$D$23:$D$25</c:f>
              <c:numCache>
                <c:formatCode>0.0%</c:formatCode>
                <c:ptCount val="3"/>
                <c:pt idx="0">
                  <c:v>0.94655172413793098</c:v>
                </c:pt>
                <c:pt idx="1">
                  <c:v>1.7241379310344827E-2</c:v>
                </c:pt>
                <c:pt idx="2">
                  <c:v>3.6206896551724141E-2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23776"/>
        <c:axId val="830627040"/>
      </c:barChart>
      <c:catAx>
        <c:axId val="8306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27040"/>
        <c:crosses val="autoZero"/>
        <c:auto val="1"/>
        <c:lblAlgn val="ctr"/>
        <c:lblOffset val="100"/>
        <c:noMultiLvlLbl val="0"/>
      </c:catAx>
      <c:valAx>
        <c:axId val="83062704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3062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P11 ¿Cuántos artistas reconoce?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506992432684977"/>
          <c:y val="0.10023285620973625"/>
          <c:w val="0.77837320496951923"/>
          <c:h val="0.831008882468680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2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F01-443D-BAB3-62751D823D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F01-443D-BAB3-62751D823D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generales'!$B$189:$B$202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30</c:v>
                </c:pt>
                <c:pt idx="11">
                  <c:v>50</c:v>
                </c:pt>
                <c:pt idx="12">
                  <c:v>Ns/Nr</c:v>
                </c:pt>
                <c:pt idx="13">
                  <c:v>No aplica</c:v>
                </c:pt>
              </c:strCache>
            </c:strRef>
          </c:cat>
          <c:val>
            <c:numRef>
              <c:f>'Cuadros generales'!$D$189:$D$202</c:f>
              <c:numCache>
                <c:formatCode>0.0%</c:formatCode>
                <c:ptCount val="14"/>
                <c:pt idx="0">
                  <c:v>0.13620689655172413</c:v>
                </c:pt>
                <c:pt idx="1">
                  <c:v>0.05</c:v>
                </c:pt>
                <c:pt idx="2">
                  <c:v>3.1034482758620689E-2</c:v>
                </c:pt>
                <c:pt idx="3">
                  <c:v>2.4137931034482758E-2</c:v>
                </c:pt>
                <c:pt idx="4">
                  <c:v>1.0344827586206896E-2</c:v>
                </c:pt>
                <c:pt idx="5">
                  <c:v>1.7241379310344827E-3</c:v>
                </c:pt>
                <c:pt idx="6">
                  <c:v>1.7241379310344827E-3</c:v>
                </c:pt>
                <c:pt idx="7">
                  <c:v>1.7241379310344827E-3</c:v>
                </c:pt>
                <c:pt idx="8">
                  <c:v>3.4482758620689655E-3</c:v>
                </c:pt>
                <c:pt idx="9">
                  <c:v>3.4482758620689655E-3</c:v>
                </c:pt>
                <c:pt idx="10">
                  <c:v>1.7241379310344827E-3</c:v>
                </c:pt>
                <c:pt idx="11">
                  <c:v>1.7241379310344827E-3</c:v>
                </c:pt>
                <c:pt idx="12">
                  <c:v>7.7586206896551727E-2</c:v>
                </c:pt>
                <c:pt idx="13">
                  <c:v>0.65517241379310343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6959744"/>
        <c:axId val="866964096"/>
      </c:barChart>
      <c:valAx>
        <c:axId val="8669640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866959744"/>
        <c:crosses val="autoZero"/>
        <c:crossBetween val="between"/>
      </c:valAx>
      <c:catAx>
        <c:axId val="866959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96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9.5682340080634212E-2"/>
          <c:w val="0.95294383420367668"/>
          <c:h val="0.716425829022547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P_21!$B$38:$B$40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P_21!$D$38:$D$40</c:f>
              <c:numCache>
                <c:formatCode>0.0%</c:formatCode>
                <c:ptCount val="3"/>
                <c:pt idx="0">
                  <c:v>0.91896551724137931</c:v>
                </c:pt>
                <c:pt idx="1">
                  <c:v>4.3103448275862072E-2</c:v>
                </c:pt>
                <c:pt idx="2">
                  <c:v>3.793103448275862E-2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16160"/>
        <c:axId val="830621600"/>
      </c:barChart>
      <c:catAx>
        <c:axId val="8306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21600"/>
        <c:crosses val="autoZero"/>
        <c:auto val="1"/>
        <c:lblAlgn val="ctr"/>
        <c:lblOffset val="100"/>
        <c:noMultiLvlLbl val="0"/>
      </c:catAx>
      <c:valAx>
        <c:axId val="83062160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306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0.11515529308836396"/>
          <c:w val="0.95294383420367668"/>
          <c:h val="0.696953193350831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P_21!$B$53:$B$55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P_21!$D$53:$D$55</c:f>
              <c:numCache>
                <c:formatCode>0.0%</c:formatCode>
                <c:ptCount val="3"/>
                <c:pt idx="0">
                  <c:v>0.74655172413793103</c:v>
                </c:pt>
                <c:pt idx="1">
                  <c:v>0.21206896551724139</c:v>
                </c:pt>
                <c:pt idx="2">
                  <c:v>4.1379310344827586E-2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28672"/>
        <c:axId val="830612352"/>
      </c:barChart>
      <c:catAx>
        <c:axId val="8306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12352"/>
        <c:crosses val="autoZero"/>
        <c:auto val="1"/>
        <c:lblAlgn val="ctr"/>
        <c:lblOffset val="100"/>
        <c:noMultiLvlLbl val="0"/>
      </c:catAx>
      <c:valAx>
        <c:axId val="83061235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3062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73333115065365E-3"/>
          <c:y val="0.13830344123651211"/>
          <c:w val="0.95294383420367668"/>
          <c:h val="0.673805045202683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P_21!$B$68:$B$70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P_21!$D$68:$D$70</c:f>
              <c:numCache>
                <c:formatCode>0.0%</c:formatCode>
                <c:ptCount val="3"/>
                <c:pt idx="0">
                  <c:v>0.62931034482758619</c:v>
                </c:pt>
                <c:pt idx="1">
                  <c:v>0.32413793103448274</c:v>
                </c:pt>
                <c:pt idx="2">
                  <c:v>4.6551724137931037E-2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25952"/>
        <c:axId val="830614528"/>
      </c:barChart>
      <c:catAx>
        <c:axId val="8306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14528"/>
        <c:crosses val="autoZero"/>
        <c:auto val="1"/>
        <c:lblAlgn val="ctr"/>
        <c:lblOffset val="100"/>
        <c:noMultiLvlLbl val="0"/>
      </c:catAx>
      <c:valAx>
        <c:axId val="83061452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3062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11511373578303"/>
          <c:y val="3.0490549146472971E-2"/>
          <c:w val="0.53868219597550304"/>
          <c:h val="0.92807218865083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'Perfíl Sociodemográfico'!$B$13:$B$16</c:f>
              <c:strCache>
                <c:ptCount val="4"/>
                <c:pt idx="0">
                  <c:v>13 a 17 años</c:v>
                </c:pt>
                <c:pt idx="1">
                  <c:v>18 a 28 </c:v>
                </c:pt>
                <c:pt idx="2">
                  <c:v>Más de 29</c:v>
                </c:pt>
                <c:pt idx="3">
                  <c:v>Ns/Nr</c:v>
                </c:pt>
              </c:strCache>
            </c:strRef>
          </c:cat>
          <c:val>
            <c:numRef>
              <c:f>'Perfíl Sociodemográfico'!$D$13:$D$16</c:f>
              <c:numCache>
                <c:formatCode>0.0%</c:formatCode>
                <c:ptCount val="4"/>
                <c:pt idx="0">
                  <c:v>5.3448275862068968E-2</c:v>
                </c:pt>
                <c:pt idx="1">
                  <c:v>0.39482758620689656</c:v>
                </c:pt>
                <c:pt idx="2">
                  <c:v>0.55000000000000004</c:v>
                </c:pt>
                <c:pt idx="3">
                  <c:v>1.7241379310344827E-3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41184"/>
        <c:axId val="830638464"/>
      </c:barChart>
      <c:catAx>
        <c:axId val="830641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38464"/>
        <c:crosses val="autoZero"/>
        <c:auto val="1"/>
        <c:lblAlgn val="ctr"/>
        <c:lblOffset val="100"/>
        <c:noMultiLvlLbl val="0"/>
      </c:catAx>
      <c:valAx>
        <c:axId val="83063846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3064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559558180227472"/>
          <c:y val="7.3384062286331861E-2"/>
          <c:w val="0.63034886264216972"/>
          <c:h val="0.881005315512031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'Perfíl Sociodemográfico'!$B$26:$B$28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Ns/Nr</c:v>
                </c:pt>
              </c:strCache>
            </c:strRef>
          </c:cat>
          <c:val>
            <c:numRef>
              <c:f>'Perfíl Sociodemográfico'!$D$26:$D$28</c:f>
              <c:numCache>
                <c:formatCode>0.0%</c:formatCode>
                <c:ptCount val="3"/>
                <c:pt idx="0">
                  <c:v>0.45689655172413796</c:v>
                </c:pt>
                <c:pt idx="1">
                  <c:v>0.52931034482758621</c:v>
                </c:pt>
                <c:pt idx="2">
                  <c:v>1.3793103448275862E-2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640640"/>
        <c:axId val="830642272"/>
      </c:barChart>
      <c:catAx>
        <c:axId val="830640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30642272"/>
        <c:crosses val="autoZero"/>
        <c:auto val="1"/>
        <c:lblAlgn val="ctr"/>
        <c:lblOffset val="100"/>
        <c:noMultiLvlLbl val="0"/>
      </c:catAx>
      <c:valAx>
        <c:axId val="83064227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3064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059558180227472"/>
          <c:y val="3.1144270900563664E-2"/>
          <c:w val="0.53868219597550304"/>
          <c:h val="0.935668172625962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'Perfíl Sociodemográfico'!$B$39:$B$45</c:f>
              <c:strCache>
                <c:ptCount val="7"/>
                <c:pt idx="0">
                  <c:v>Estrato 1</c:v>
                </c:pt>
                <c:pt idx="1">
                  <c:v>Estrato 2</c:v>
                </c:pt>
                <c:pt idx="2">
                  <c:v>Estrato 3</c:v>
                </c:pt>
                <c:pt idx="3">
                  <c:v>Estrato 4</c:v>
                </c:pt>
                <c:pt idx="4">
                  <c:v>Estrato 5</c:v>
                </c:pt>
                <c:pt idx="5">
                  <c:v>Estrato 6</c:v>
                </c:pt>
                <c:pt idx="6">
                  <c:v>Ns/Nr</c:v>
                </c:pt>
              </c:strCache>
            </c:strRef>
          </c:cat>
          <c:val>
            <c:numRef>
              <c:f>'Perfíl Sociodemográfico'!$D$39:$D$45</c:f>
              <c:numCache>
                <c:formatCode>0.0%</c:formatCode>
                <c:ptCount val="7"/>
                <c:pt idx="0">
                  <c:v>4.1379310344827586E-2</c:v>
                </c:pt>
                <c:pt idx="1">
                  <c:v>0.20517241379310344</c:v>
                </c:pt>
                <c:pt idx="2">
                  <c:v>0.47413793103448276</c:v>
                </c:pt>
                <c:pt idx="3">
                  <c:v>0.19310344827586207</c:v>
                </c:pt>
                <c:pt idx="4">
                  <c:v>3.9655172413793106E-2</c:v>
                </c:pt>
                <c:pt idx="5">
                  <c:v>5.1724137931034482E-3</c:v>
                </c:pt>
                <c:pt idx="6">
                  <c:v>4.1379310344827586E-2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886192"/>
        <c:axId val="878890000"/>
      </c:barChart>
      <c:catAx>
        <c:axId val="878886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8890000"/>
        <c:crosses val="autoZero"/>
        <c:auto val="1"/>
        <c:lblAlgn val="ctr"/>
        <c:lblOffset val="100"/>
        <c:noMultiLvlLbl val="0"/>
      </c:catAx>
      <c:valAx>
        <c:axId val="87889000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88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5130975815523061"/>
          <c:y val="3.2075823666478723E-2"/>
          <c:w val="0.5247933070866142"/>
          <c:h val="0.934736002273364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'Perfíl Sociodemográfico'!$B$53:$B$62</c:f>
              <c:strCache>
                <c:ptCount val="10"/>
                <c:pt idx="0">
                  <c:v>Ninguno</c:v>
                </c:pt>
                <c:pt idx="1">
                  <c:v>Primaria completa</c:v>
                </c:pt>
                <c:pt idx="2">
                  <c:v>Primaria incompleta</c:v>
                </c:pt>
                <c:pt idx="3">
                  <c:v>Secundaria completa</c:v>
                </c:pt>
                <c:pt idx="4">
                  <c:v>Secundaria incompleta</c:v>
                </c:pt>
                <c:pt idx="5">
                  <c:v>Universitaria completa</c:v>
                </c:pt>
                <c:pt idx="6">
                  <c:v>Universitaria incompleta</c:v>
                </c:pt>
                <c:pt idx="7">
                  <c:v>Educación técnica/tecnológica</c:v>
                </c:pt>
                <c:pt idx="8">
                  <c:v>Postgrado</c:v>
                </c:pt>
                <c:pt idx="9">
                  <c:v>Ns/Nr</c:v>
                </c:pt>
              </c:strCache>
            </c:strRef>
          </c:cat>
          <c:val>
            <c:numRef>
              <c:f>'Perfíl Sociodemográfico'!$D$53:$D$62</c:f>
              <c:numCache>
                <c:formatCode>0.0%</c:formatCode>
                <c:ptCount val="10"/>
                <c:pt idx="0">
                  <c:v>6.8965517241379309E-3</c:v>
                </c:pt>
                <c:pt idx="1">
                  <c:v>2.9310344827586206E-2</c:v>
                </c:pt>
                <c:pt idx="2">
                  <c:v>6.8965517241379309E-3</c:v>
                </c:pt>
                <c:pt idx="3">
                  <c:v>0.17241379310344829</c:v>
                </c:pt>
                <c:pt idx="4">
                  <c:v>7.0689655172413796E-2</c:v>
                </c:pt>
                <c:pt idx="5">
                  <c:v>0.27413793103448275</c:v>
                </c:pt>
                <c:pt idx="6">
                  <c:v>0.15517241379310345</c:v>
                </c:pt>
                <c:pt idx="7">
                  <c:v>0.1396551724137931</c:v>
                </c:pt>
                <c:pt idx="8">
                  <c:v>0.11896551724137931</c:v>
                </c:pt>
                <c:pt idx="9">
                  <c:v>2.5862068965517241E-2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888912"/>
        <c:axId val="878901424"/>
      </c:barChart>
      <c:catAx>
        <c:axId val="878888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8901424"/>
        <c:crosses val="autoZero"/>
        <c:auto val="1"/>
        <c:lblAlgn val="ctr"/>
        <c:lblOffset val="100"/>
        <c:noMultiLvlLbl val="0"/>
      </c:catAx>
      <c:valAx>
        <c:axId val="87890142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888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358157611250976"/>
          <c:y val="3.5319453034812084E-2"/>
          <c:w val="0.38624076752310726"/>
          <c:h val="0.9306014111800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'Perfíl Sociodemográfico'!$B$72:$B$79</c:f>
              <c:strCache>
                <c:ptCount val="8"/>
                <c:pt idx="0">
                  <c:v>Trabaja</c:v>
                </c:pt>
                <c:pt idx="1">
                  <c:v>Estudia</c:v>
                </c:pt>
                <c:pt idx="2">
                  <c:v>Trabajar y estudiar</c:v>
                </c:pt>
                <c:pt idx="3">
                  <c:v>Está desempleado</c:v>
                </c:pt>
                <c:pt idx="4">
                  <c:v>Pensionado</c:v>
                </c:pt>
                <c:pt idx="5">
                  <c:v>Oficios de hogar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'Perfíl Sociodemográfico'!$D$72:$D$79</c:f>
              <c:numCache>
                <c:formatCode>0.0%</c:formatCode>
                <c:ptCount val="8"/>
                <c:pt idx="0">
                  <c:v>0.43275862068965515</c:v>
                </c:pt>
                <c:pt idx="1">
                  <c:v>0.13793103448275862</c:v>
                </c:pt>
                <c:pt idx="2">
                  <c:v>0.13448275862068965</c:v>
                </c:pt>
                <c:pt idx="3">
                  <c:v>4.8275862068965517E-2</c:v>
                </c:pt>
                <c:pt idx="4">
                  <c:v>3.6206896551724141E-2</c:v>
                </c:pt>
                <c:pt idx="5">
                  <c:v>0.05</c:v>
                </c:pt>
                <c:pt idx="6">
                  <c:v>3.1034482758620689E-2</c:v>
                </c:pt>
                <c:pt idx="7">
                  <c:v>0.12931034482758622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8894896"/>
        <c:axId val="878898160"/>
      </c:barChart>
      <c:valAx>
        <c:axId val="87889816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878894896"/>
        <c:crosses val="autoZero"/>
        <c:crossBetween val="between"/>
      </c:valAx>
      <c:catAx>
        <c:axId val="878894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898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P12a. Con respecto a la  versión anterior, díganos si mejoró, empeoro  o sigue igual la calidad de los: Artistas internacionales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0181758530183727"/>
          <c:y val="0.27482879295260509"/>
          <c:w val="0.74384908136482941"/>
          <c:h val="0.655446043382508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CF-4079-A1EA-926C4A511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generales'!$B$214:$B$217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'Cuadros generales'!$D$214:$D$217</c:f>
              <c:numCache>
                <c:formatCode>0.0%</c:formatCode>
                <c:ptCount val="4"/>
                <c:pt idx="0">
                  <c:v>8.4482758620689657E-2</c:v>
                </c:pt>
                <c:pt idx="1">
                  <c:v>6.8965517241379309E-3</c:v>
                </c:pt>
                <c:pt idx="2">
                  <c:v>5.6896551724137934E-2</c:v>
                </c:pt>
                <c:pt idx="3">
                  <c:v>0.85172413793103452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6954304"/>
        <c:axId val="866963008"/>
      </c:barChart>
      <c:valAx>
        <c:axId val="8669630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866954304"/>
        <c:crosses val="autoZero"/>
        <c:crossBetween val="between"/>
      </c:valAx>
      <c:catAx>
        <c:axId val="86695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963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P12b. Con respecto a la  versión anterior, díganos si mejoró, empeoro  o sigue igual la calidad de los: Artistas nacionales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515091863517061"/>
          <c:y val="0.29264720371492031"/>
          <c:w val="0.76051574803149613"/>
          <c:h val="0.632693236422370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2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7B-450A-95E4-FD1F9FED5A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generales'!$B$228:$B$231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'Cuadros generales'!$D$228:$D$231</c:f>
              <c:numCache>
                <c:formatCode>0.0%</c:formatCode>
                <c:ptCount val="4"/>
                <c:pt idx="0">
                  <c:v>0.15689655172413794</c:v>
                </c:pt>
                <c:pt idx="1">
                  <c:v>8.6206896551724137E-3</c:v>
                </c:pt>
                <c:pt idx="2">
                  <c:v>3.9655172413793106E-2</c:v>
                </c:pt>
                <c:pt idx="3">
                  <c:v>0.79482758620689653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6957024"/>
        <c:axId val="866963552"/>
      </c:barChart>
      <c:valAx>
        <c:axId val="8669635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866957024"/>
        <c:crosses val="autoZero"/>
        <c:crossBetween val="between"/>
      </c:valAx>
      <c:catAx>
        <c:axId val="86695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963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P12c Con respecto a la  versión anterior, díganos si mejoró, empeoro  o sigue igual la calidad de los: Artistas distritales</a:t>
            </a:r>
          </a:p>
        </c:rich>
      </c:tx>
      <c:layout>
        <c:manualLayout>
          <c:xMode val="edge"/>
          <c:yMode val="edge"/>
          <c:x val="0.116024823999803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7451997939509901"/>
          <c:y val="0.24896280822040101"/>
          <c:w val="0.57249559692888852"/>
          <c:h val="0.735990120790046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generales'!$B$242:$B$245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'Cuadros generales'!$D$242:$D$245</c:f>
              <c:numCache>
                <c:formatCode>0.0%</c:formatCode>
                <c:ptCount val="4"/>
                <c:pt idx="0">
                  <c:v>0.10344827586206896</c:v>
                </c:pt>
                <c:pt idx="1">
                  <c:v>5.1724137931034482E-3</c:v>
                </c:pt>
                <c:pt idx="2">
                  <c:v>4.4827586206896551E-2</c:v>
                </c:pt>
                <c:pt idx="3">
                  <c:v>0.84655172413793101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965184"/>
        <c:axId val="866958656"/>
      </c:barChart>
      <c:catAx>
        <c:axId val="866965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958656"/>
        <c:crosses val="autoZero"/>
        <c:auto val="1"/>
        <c:lblAlgn val="ctr"/>
        <c:lblOffset val="100"/>
        <c:noMultiLvlLbl val="0"/>
      </c:catAx>
      <c:valAx>
        <c:axId val="86695865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96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P13a. Por favor evalúe cada uno de los siguientes aspectos en la organización del Festival, Donde 1 es Pésimo, 2 es Malo, tres es Bueno y cuatro Excelente. El sonido</a:t>
            </a:r>
          </a:p>
        </c:rich>
      </c:tx>
      <c:layout>
        <c:manualLayout>
          <c:xMode val="edge"/>
          <c:yMode val="edge"/>
          <c:x val="0.1195545853797978"/>
          <c:y val="2.4427477000664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6662092238470195"/>
          <c:y val="0.23993488570697671"/>
          <c:w val="0.57762601456996099"/>
          <c:h val="0.739090945595962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generales'!$B$256:$B$260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generales'!$D$256:$D$260</c:f>
              <c:numCache>
                <c:formatCode>0.0%</c:formatCode>
                <c:ptCount val="5"/>
                <c:pt idx="0">
                  <c:v>0</c:v>
                </c:pt>
                <c:pt idx="1">
                  <c:v>2.2413793103448276E-2</c:v>
                </c:pt>
                <c:pt idx="2">
                  <c:v>0.51551724137931032</c:v>
                </c:pt>
                <c:pt idx="3">
                  <c:v>0.46206896551724136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960288"/>
        <c:axId val="866960832"/>
      </c:barChart>
      <c:catAx>
        <c:axId val="866960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960832"/>
        <c:crosses val="autoZero"/>
        <c:auto val="1"/>
        <c:lblAlgn val="ctr"/>
        <c:lblOffset val="100"/>
        <c:noMultiLvlLbl val="0"/>
      </c:catAx>
      <c:valAx>
        <c:axId val="86696083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96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P13b. Por favor evalúe cada uno de los siguientes aspectos en la organización del Festival, Donde 1 es Pésimo, 2 es Malo, tres es Bueno y cuatro Excelente. La iluminación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4615113735783024"/>
          <c:y val="0.35234675104864227"/>
          <c:w val="0.42479330708661422"/>
          <c:h val="0.618619130941965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generales'!$B$271:$B$275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generales'!$D$271:$D$275</c:f>
              <c:numCache>
                <c:formatCode>0.0%</c:formatCode>
                <c:ptCount val="5"/>
                <c:pt idx="0">
                  <c:v>0</c:v>
                </c:pt>
                <c:pt idx="1">
                  <c:v>1.896551724137931E-2</c:v>
                </c:pt>
                <c:pt idx="2">
                  <c:v>0.47068965517241379</c:v>
                </c:pt>
                <c:pt idx="3">
                  <c:v>0.41551724137931034</c:v>
                </c:pt>
                <c:pt idx="4">
                  <c:v>9.4827586206896547E-2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951584"/>
        <c:axId val="866953216"/>
      </c:barChart>
      <c:catAx>
        <c:axId val="866951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953216"/>
        <c:crosses val="autoZero"/>
        <c:auto val="1"/>
        <c:lblAlgn val="ctr"/>
        <c:lblOffset val="100"/>
        <c:noMultiLvlLbl val="0"/>
      </c:catAx>
      <c:valAx>
        <c:axId val="866953216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95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050"/>
              <a:t>P13c. Por favor evalúe cada uno de los siguientes aspectos en la organización del Festival, Donde 1 es Pésimo, 2 es Malo, tres es Bueno y cuatro Excelente. Orden en la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1004002624671915"/>
          <c:y val="0.27874856889179656"/>
          <c:w val="0.53868219597550304"/>
          <c:h val="0.68806357538641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generales'!$B$286:$B$290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generales'!$D$286:$D$290</c:f>
              <c:numCache>
                <c:formatCode>0.0%</c:formatCode>
                <c:ptCount val="5"/>
                <c:pt idx="0">
                  <c:v>0</c:v>
                </c:pt>
                <c:pt idx="1">
                  <c:v>2.9310344827586206E-2</c:v>
                </c:pt>
                <c:pt idx="2">
                  <c:v>0.50689655172413794</c:v>
                </c:pt>
                <c:pt idx="3">
                  <c:v>0.45344827586206898</c:v>
                </c:pt>
                <c:pt idx="4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39648"/>
        <c:axId val="867235840"/>
      </c:barChart>
      <c:catAx>
        <c:axId val="8672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35840"/>
        <c:crosses val="autoZero"/>
        <c:auto val="1"/>
        <c:lblAlgn val="ctr"/>
        <c:lblOffset val="100"/>
        <c:noMultiLvlLbl val="0"/>
      </c:catAx>
      <c:valAx>
        <c:axId val="86723584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3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050"/>
              <a:t>P13d. Por favor evalúe cada uno de los siguientes aspectos en la organización del Festival, Donde 1 es Pésimo, 2 es Malo, tres es Bueno y cuatro Excelente. Los alimentos que se ofrecen en este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0170669291338579"/>
          <c:y val="0.28337822258199036"/>
          <c:w val="0.53868219597550304"/>
          <c:h val="0.68343394575678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generales'!$B$301:$B$305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generales'!$D$301:$D$305</c:f>
              <c:numCache>
                <c:formatCode>0.0%</c:formatCode>
                <c:ptCount val="5"/>
                <c:pt idx="0">
                  <c:v>0.61459216638550795</c:v>
                </c:pt>
                <c:pt idx="1">
                  <c:v>0.1342203537180762</c:v>
                </c:pt>
                <c:pt idx="2">
                  <c:v>0.18751780964014259</c:v>
                </c:pt>
                <c:pt idx="3">
                  <c:v>3.1182208325321384E-2</c:v>
                </c:pt>
                <c:pt idx="4">
                  <c:v>3.2487461930971857E-2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35296"/>
        <c:axId val="867241280"/>
      </c:barChart>
      <c:catAx>
        <c:axId val="867235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41280"/>
        <c:crosses val="autoZero"/>
        <c:auto val="1"/>
        <c:lblAlgn val="ctr"/>
        <c:lblOffset val="100"/>
        <c:noMultiLvlLbl val="0"/>
      </c:catAx>
      <c:valAx>
        <c:axId val="86724128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3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P2. Incluyendo esta ¿a cuántas versiones del Festival ha asistido?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72228618896212"/>
          <c:y val="0.15165989135079042"/>
          <c:w val="0.60506913850897293"/>
          <c:h val="0.815152292010010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generales'!$B$31:$B$42</c:f>
              <c:strCache>
                <c:ptCount val="12"/>
                <c:pt idx="0">
                  <c:v>a. Una</c:v>
                </c:pt>
                <c:pt idx="1">
                  <c:v>b. Dos</c:v>
                </c:pt>
                <c:pt idx="2">
                  <c:v>c. Tres</c:v>
                </c:pt>
                <c:pt idx="3">
                  <c:v>d. Cuatro</c:v>
                </c:pt>
                <c:pt idx="4">
                  <c:v>e. Cinco</c:v>
                </c:pt>
                <c:pt idx="5">
                  <c:v>f. Seis</c:v>
                </c:pt>
                <c:pt idx="6">
                  <c:v>g. Siete</c:v>
                </c:pt>
                <c:pt idx="7">
                  <c:v>h. Ocho</c:v>
                </c:pt>
                <c:pt idx="8">
                  <c:v>i. Nueve</c:v>
                </c:pt>
                <c:pt idx="9">
                  <c:v>j. Diez</c:v>
                </c:pt>
                <c:pt idx="10">
                  <c:v>k. Entre once y veinte</c:v>
                </c:pt>
                <c:pt idx="11">
                  <c:v>l. Todas</c:v>
                </c:pt>
              </c:strCache>
            </c:strRef>
          </c:cat>
          <c:val>
            <c:numRef>
              <c:f>'Cuadros generales'!$D$31:$D$42</c:f>
              <c:numCache>
                <c:formatCode>0.0%</c:formatCode>
                <c:ptCount val="12"/>
                <c:pt idx="0">
                  <c:v>0.71379310344827585</c:v>
                </c:pt>
                <c:pt idx="1">
                  <c:v>0.11724137931034483</c:v>
                </c:pt>
                <c:pt idx="2">
                  <c:v>6.3793103448275865E-2</c:v>
                </c:pt>
                <c:pt idx="3">
                  <c:v>2.2413793103448276E-2</c:v>
                </c:pt>
                <c:pt idx="4">
                  <c:v>3.4482758620689655E-2</c:v>
                </c:pt>
                <c:pt idx="5">
                  <c:v>6.8965517241379309E-3</c:v>
                </c:pt>
                <c:pt idx="6">
                  <c:v>3.4482758620689655E-3</c:v>
                </c:pt>
                <c:pt idx="7">
                  <c:v>1.7241379310344827E-3</c:v>
                </c:pt>
                <c:pt idx="8">
                  <c:v>1.7241379310344827E-3</c:v>
                </c:pt>
                <c:pt idx="9">
                  <c:v>0</c:v>
                </c:pt>
                <c:pt idx="10">
                  <c:v>1.896551724137931E-2</c:v>
                </c:pt>
                <c:pt idx="11">
                  <c:v>1.5517241379310345E-2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9277232"/>
        <c:axId val="829276144"/>
      </c:barChart>
      <c:catAx>
        <c:axId val="829277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29276144"/>
        <c:crosses val="autoZero"/>
        <c:auto val="1"/>
        <c:lblAlgn val="ctr"/>
        <c:lblOffset val="100"/>
        <c:noMultiLvlLbl val="0"/>
      </c:catAx>
      <c:valAx>
        <c:axId val="82927614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292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P13e. Por favor evalúe cada uno de los siguientes aspectos en la organización del Festival, Donde 1 es Pésimo, 2 es Malo, tres es Bueno y cuatro Excelente. La ubicación de los baños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448447069116353"/>
          <c:y val="0.27782250656167984"/>
          <c:w val="0.62757108486439195"/>
          <c:h val="0.688989501312335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generales'!$B$316:$B$320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generales'!$D$316:$D$320</c:f>
              <c:numCache>
                <c:formatCode>0.0%</c:formatCode>
                <c:ptCount val="5"/>
                <c:pt idx="0">
                  <c:v>1.2068965517241379E-2</c:v>
                </c:pt>
                <c:pt idx="1">
                  <c:v>8.1034482758620685E-2</c:v>
                </c:pt>
                <c:pt idx="2">
                  <c:v>0.47068965517241379</c:v>
                </c:pt>
                <c:pt idx="3">
                  <c:v>0.31206896551724139</c:v>
                </c:pt>
                <c:pt idx="4">
                  <c:v>0.12413793103448276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42368"/>
        <c:axId val="867228224"/>
      </c:barChart>
      <c:catAx>
        <c:axId val="867242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28224"/>
        <c:crosses val="autoZero"/>
        <c:auto val="1"/>
        <c:lblAlgn val="ctr"/>
        <c:lblOffset val="100"/>
        <c:noMultiLvlLbl val="0"/>
      </c:catAx>
      <c:valAx>
        <c:axId val="86722822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4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050"/>
              <a:t>P13f. Por favor evalúe cada uno de los siguientes aspectos en la organización del Festival, Donde 1 es Pésimo, 2 es Malo, tres es Bueno y cuatro Excelente. La cantidad de los baños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448447069116353"/>
          <c:y val="0.27104700697459544"/>
          <c:w val="0.69979330708661414"/>
          <c:h val="0.695765365777875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generales'!$B$331:$B$335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generales'!$D$331:$D$335</c:f>
              <c:numCache>
                <c:formatCode>0.0%</c:formatCode>
                <c:ptCount val="5"/>
                <c:pt idx="0">
                  <c:v>1.0344827586206896E-2</c:v>
                </c:pt>
                <c:pt idx="1">
                  <c:v>0.12758620689655173</c:v>
                </c:pt>
                <c:pt idx="2">
                  <c:v>0.42413793103448277</c:v>
                </c:pt>
                <c:pt idx="3">
                  <c:v>0.29482758620689653</c:v>
                </c:pt>
                <c:pt idx="4">
                  <c:v>0.14310344827586208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37472"/>
        <c:axId val="867239104"/>
      </c:barChart>
      <c:catAx>
        <c:axId val="867237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39104"/>
        <c:crosses val="autoZero"/>
        <c:auto val="1"/>
        <c:lblAlgn val="ctr"/>
        <c:lblOffset val="100"/>
        <c:noMultiLvlLbl val="0"/>
      </c:catAx>
      <c:valAx>
        <c:axId val="86723910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3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P13h. Por favor evalúe cada uno de los siguientes aspectos en la organización del Festival, Donde 1 es Pésimo, 2 es Malo, tres es Bueno y cuatro Excelente. La seguridad al interior del evento</a:t>
            </a:r>
          </a:p>
        </c:rich>
      </c:tx>
      <c:layout>
        <c:manualLayout>
          <c:xMode val="edge"/>
          <c:yMode val="edge"/>
          <c:x val="0.10079624833302482"/>
          <c:y val="2.7239977355771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281780402449699"/>
          <c:y val="0.23735397045957488"/>
          <c:w val="0.59423775153105862"/>
          <c:h val="0.729457825124800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915A-4555-AF37-E54D123372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generales'!$B$350:$B$354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generales'!$D$350:$D$354</c:f>
              <c:numCache>
                <c:formatCode>0.0%</c:formatCode>
                <c:ptCount val="5"/>
                <c:pt idx="0">
                  <c:v>3.4482758620689655E-3</c:v>
                </c:pt>
                <c:pt idx="1">
                  <c:v>3.2758620689655175E-2</c:v>
                </c:pt>
                <c:pt idx="2">
                  <c:v>0.51551724137931032</c:v>
                </c:pt>
                <c:pt idx="3">
                  <c:v>0.42413793103448277</c:v>
                </c:pt>
                <c:pt idx="4">
                  <c:v>2.4137931034482758E-2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34752"/>
        <c:axId val="867230400"/>
      </c:barChart>
      <c:catAx>
        <c:axId val="867234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30400"/>
        <c:crosses val="autoZero"/>
        <c:auto val="1"/>
        <c:lblAlgn val="ctr"/>
        <c:lblOffset val="100"/>
        <c:noMultiLvlLbl val="0"/>
      </c:catAx>
      <c:valAx>
        <c:axId val="86723040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3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P13i. Por favor evalúe cada uno de los siguientes aspectos en la organización del Festival, Donde 1 es Pésimo, 2 es Malo, tres es Bueno y cuatro Excelente. Los horarios del festival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0803279930584931"/>
          <c:y val="0.27861136923102003"/>
          <c:w val="0.58868219597550309"/>
          <c:h val="0.683146710109512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49E-4D53-B19D-EA069645B0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generales'!$B$369:$B$373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generales'!$D$369:$D$373</c:f>
              <c:numCache>
                <c:formatCode>0.0%</c:formatCode>
                <c:ptCount val="5"/>
                <c:pt idx="0">
                  <c:v>5.1724137931034482E-3</c:v>
                </c:pt>
                <c:pt idx="1">
                  <c:v>1.896551724137931E-2</c:v>
                </c:pt>
                <c:pt idx="2">
                  <c:v>0.50172413793103443</c:v>
                </c:pt>
                <c:pt idx="3">
                  <c:v>0.4689655172413793</c:v>
                </c:pt>
                <c:pt idx="4">
                  <c:v>5.1724137931034482E-3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40192"/>
        <c:axId val="867233664"/>
      </c:barChart>
      <c:catAx>
        <c:axId val="867240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33664"/>
        <c:crosses val="autoZero"/>
        <c:auto val="1"/>
        <c:lblAlgn val="ctr"/>
        <c:lblOffset val="100"/>
        <c:noMultiLvlLbl val="0"/>
      </c:catAx>
      <c:valAx>
        <c:axId val="86723366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4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P13j. Por favor evalúe cada uno de los siguientes aspectos en la organización del Festival, Donde 1 es Pésimo, 2 es Malo, tres es Bueno y cuatro Excelente. El aseo en general al interior del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8253035672768251"/>
          <c:y val="0.32504516245814102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91CE-4300-BD28-B38D05E348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generales'!$B$388:$B$392</c:f>
              <c:strCache>
                <c:ptCount val="5"/>
                <c:pt idx="0">
                  <c:v>1, Pésimo</c:v>
                </c:pt>
                <c:pt idx="1">
                  <c:v>2, Malo</c:v>
                </c:pt>
                <c:pt idx="2">
                  <c:v>3, Bueno</c:v>
                </c:pt>
                <c:pt idx="3">
                  <c:v>4, Excelente</c:v>
                </c:pt>
                <c:pt idx="4">
                  <c:v>5, Ns/Nr</c:v>
                </c:pt>
              </c:strCache>
            </c:strRef>
          </c:cat>
          <c:val>
            <c:numRef>
              <c:f>'Cuadros generales'!$D$388:$D$392</c:f>
              <c:numCache>
                <c:formatCode>0.0%</c:formatCode>
                <c:ptCount val="5"/>
                <c:pt idx="0">
                  <c:v>1.7241379310344827E-3</c:v>
                </c:pt>
                <c:pt idx="1">
                  <c:v>1.2068965517241379E-2</c:v>
                </c:pt>
                <c:pt idx="2">
                  <c:v>0.4689655172413793</c:v>
                </c:pt>
                <c:pt idx="3">
                  <c:v>0.51379310344827589</c:v>
                </c:pt>
                <c:pt idx="4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31488"/>
        <c:axId val="867243456"/>
      </c:barChart>
      <c:catAx>
        <c:axId val="867231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243456"/>
        <c:crosses val="autoZero"/>
        <c:auto val="1"/>
        <c:lblAlgn val="ctr"/>
        <c:lblOffset val="100"/>
        <c:noMultiLvlLbl val="0"/>
      </c:catAx>
      <c:valAx>
        <c:axId val="86724345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P14  ¿Por cuál medio se enteró de este evento?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0160068092569658"/>
          <c:y val="0.16909611974178904"/>
          <c:w val="0.63403372143862324"/>
          <c:h val="0.79311853585869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AB30-43D5-9467-539470870E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generales'!$B$407:$B$415</c:f>
              <c:strCache>
                <c:ptCount val="9"/>
                <c:pt idx="0">
                  <c:v>a. Radio</c:v>
                </c:pt>
                <c:pt idx="1">
                  <c:v>b. Televisión</c:v>
                </c:pt>
                <c:pt idx="2">
                  <c:v>c. Prensa</c:v>
                </c:pt>
                <c:pt idx="3">
                  <c:v>d. Volantes, carteles</c:v>
                </c:pt>
                <c:pt idx="4">
                  <c:v>e. Su lugar de estudio o trabajo</c:v>
                </c:pt>
                <c:pt idx="5">
                  <c:v>f. Otro ciudadano</c:v>
                </c:pt>
                <c:pt idx="6">
                  <c:v>g. Acá mismo </c:v>
                </c:pt>
                <c:pt idx="7">
                  <c:v>h. Internet</c:v>
                </c:pt>
                <c:pt idx="8">
                  <c:v>i. NS/Nr</c:v>
                </c:pt>
              </c:strCache>
            </c:strRef>
          </c:cat>
          <c:val>
            <c:numRef>
              <c:f>'Cuadros generales'!$D$407:$D$415</c:f>
              <c:numCache>
                <c:formatCode>0.0%</c:formatCode>
                <c:ptCount val="9"/>
                <c:pt idx="0">
                  <c:v>6.0344827586206899E-2</c:v>
                </c:pt>
                <c:pt idx="1">
                  <c:v>0.12241379310344827</c:v>
                </c:pt>
                <c:pt idx="2">
                  <c:v>2.4137931034482758E-2</c:v>
                </c:pt>
                <c:pt idx="3">
                  <c:v>5.8620689655172413E-2</c:v>
                </c:pt>
                <c:pt idx="4">
                  <c:v>2.9310344827586206E-2</c:v>
                </c:pt>
                <c:pt idx="5">
                  <c:v>0.2</c:v>
                </c:pt>
                <c:pt idx="6">
                  <c:v>9.1379310344827588E-2</c:v>
                </c:pt>
                <c:pt idx="7">
                  <c:v>0.41034482758620688</c:v>
                </c:pt>
                <c:pt idx="8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240736"/>
        <c:axId val="867372576"/>
      </c:barChart>
      <c:catAx>
        <c:axId val="86724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2576"/>
        <c:crosses val="autoZero"/>
        <c:auto val="1"/>
        <c:lblAlgn val="ctr"/>
        <c:lblOffset val="100"/>
        <c:noMultiLvlLbl val="0"/>
      </c:catAx>
      <c:valAx>
        <c:axId val="86737257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24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P15  ¿Por qué medio de Internet se enteró de este evento?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7948447069116353"/>
          <c:y val="0.22025920897818807"/>
          <c:w val="0.59145997375328085"/>
          <c:h val="0.729123721603764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9561-470B-A7E3-712AF8373F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generales'!$B$430:$B$434</c:f>
              <c:strCache>
                <c:ptCount val="5"/>
                <c:pt idx="0">
                  <c:v>a. Redes sociales como facebook o Twitter</c:v>
                </c:pt>
                <c:pt idx="1">
                  <c:v>b. Página oficial del evento</c:v>
                </c:pt>
                <c:pt idx="2">
                  <c:v>c. Otras páginas</c:v>
                </c:pt>
                <c:pt idx="3">
                  <c:v>Ns/Nr</c:v>
                </c:pt>
                <c:pt idx="4">
                  <c:v>No aplica</c:v>
                </c:pt>
              </c:strCache>
            </c:strRef>
          </c:cat>
          <c:val>
            <c:numRef>
              <c:f>'Cuadros generales'!$D$430:$D$434</c:f>
              <c:numCache>
                <c:formatCode>0.0%</c:formatCode>
                <c:ptCount val="5"/>
                <c:pt idx="0">
                  <c:v>0.33793103448275863</c:v>
                </c:pt>
                <c:pt idx="1">
                  <c:v>2.7586206896551724E-2</c:v>
                </c:pt>
                <c:pt idx="2">
                  <c:v>1.3793103448275862E-2</c:v>
                </c:pt>
                <c:pt idx="3">
                  <c:v>3.4482758620689655E-2</c:v>
                </c:pt>
                <c:pt idx="4">
                  <c:v>0.58620689655172409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379104"/>
        <c:axId val="867372032"/>
      </c:barChart>
      <c:catAx>
        <c:axId val="867379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2032"/>
        <c:crosses val="autoZero"/>
        <c:auto val="1"/>
        <c:lblAlgn val="ctr"/>
        <c:lblOffset val="100"/>
        <c:noMultiLvlLbl val="0"/>
      </c:catAx>
      <c:valAx>
        <c:axId val="86737203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37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P16  ¿Cuánto dinero cree que gastará usted hoy asistiendo a este festival?  a. Transportes.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655358705161855"/>
          <c:y val="0.16250432929131706"/>
          <c:w val="0.77544641294838157"/>
          <c:h val="0.77923790356935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3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9A29-44B8-980B-1349DEDDE694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9A29-44B8-980B-1349DEDDE6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generales'!$B$449:$B$463</c:f>
              <c:strCache>
                <c:ptCount val="15"/>
                <c:pt idx="0">
                  <c:v>$ 0</c:v>
                </c:pt>
                <c:pt idx="1">
                  <c:v>$ 4.000</c:v>
                </c:pt>
                <c:pt idx="2">
                  <c:v>$ 4.600</c:v>
                </c:pt>
                <c:pt idx="3">
                  <c:v>$ 5.000</c:v>
                </c:pt>
                <c:pt idx="4">
                  <c:v>$ 6.000</c:v>
                </c:pt>
                <c:pt idx="5">
                  <c:v>$ 8.000</c:v>
                </c:pt>
                <c:pt idx="6">
                  <c:v>$ 10.000</c:v>
                </c:pt>
                <c:pt idx="7">
                  <c:v>$ 12.000</c:v>
                </c:pt>
                <c:pt idx="8">
                  <c:v>$ 15.000</c:v>
                </c:pt>
                <c:pt idx="9">
                  <c:v>$ 20.000</c:v>
                </c:pt>
                <c:pt idx="10">
                  <c:v>$ 30.000</c:v>
                </c:pt>
                <c:pt idx="11">
                  <c:v>$ 50.000</c:v>
                </c:pt>
                <c:pt idx="12">
                  <c:v>Otros</c:v>
                </c:pt>
                <c:pt idx="13">
                  <c:v>No aplica</c:v>
                </c:pt>
                <c:pt idx="14">
                  <c:v>Ns/Nr</c:v>
                </c:pt>
              </c:strCache>
            </c:strRef>
          </c:cat>
          <c:val>
            <c:numRef>
              <c:f>'Cuadros generales'!$D$449:$D$463</c:f>
              <c:numCache>
                <c:formatCode>0.0%</c:formatCode>
                <c:ptCount val="15"/>
                <c:pt idx="0">
                  <c:v>0.2620689655172414</c:v>
                </c:pt>
                <c:pt idx="1">
                  <c:v>3.4482758620689655E-2</c:v>
                </c:pt>
                <c:pt idx="2">
                  <c:v>1.896551724137931E-2</c:v>
                </c:pt>
                <c:pt idx="3">
                  <c:v>0.17758620689655172</c:v>
                </c:pt>
                <c:pt idx="4">
                  <c:v>3.4482758620689655E-2</c:v>
                </c:pt>
                <c:pt idx="5">
                  <c:v>3.9655172413793106E-2</c:v>
                </c:pt>
                <c:pt idx="6">
                  <c:v>0.15862068965517243</c:v>
                </c:pt>
                <c:pt idx="7">
                  <c:v>1.896551724137931E-2</c:v>
                </c:pt>
                <c:pt idx="8">
                  <c:v>3.6206896551724141E-2</c:v>
                </c:pt>
                <c:pt idx="9">
                  <c:v>8.7931034482758616E-2</c:v>
                </c:pt>
                <c:pt idx="10">
                  <c:v>2.4137931034482758E-2</c:v>
                </c:pt>
                <c:pt idx="11">
                  <c:v>2.4137931034482758E-2</c:v>
                </c:pt>
                <c:pt idx="12">
                  <c:v>7.2413793103448282E-2</c:v>
                </c:pt>
                <c:pt idx="13">
                  <c:v>1.7241379310344827E-3</c:v>
                </c:pt>
                <c:pt idx="14">
                  <c:v>8.6206896551724137E-3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7379648"/>
        <c:axId val="867373120"/>
      </c:barChart>
      <c:valAx>
        <c:axId val="86737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7379648"/>
        <c:crosses val="autoZero"/>
        <c:crossBetween val="between"/>
      </c:valAx>
      <c:catAx>
        <c:axId val="86737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7373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P16  ¿Cuánto dinero cree que gastará usted hoy asistiendo a este festival? b. Alimentación.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837335958005243"/>
          <c:y val="0.16259317585301838"/>
          <c:w val="0.61090441819772523"/>
          <c:h val="0.80421939565246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D2BC-4E91-885A-1B021FA522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generales'!$B$478:$B$488</c:f>
              <c:strCache>
                <c:ptCount val="11"/>
                <c:pt idx="0">
                  <c:v>$ 0</c:v>
                </c:pt>
                <c:pt idx="1">
                  <c:v>$ 5.000</c:v>
                </c:pt>
                <c:pt idx="2">
                  <c:v>$ 6.000</c:v>
                </c:pt>
                <c:pt idx="3">
                  <c:v>$ 10.000</c:v>
                </c:pt>
                <c:pt idx="4">
                  <c:v>$ 15.000</c:v>
                </c:pt>
                <c:pt idx="5">
                  <c:v>$ 20.000</c:v>
                </c:pt>
                <c:pt idx="6">
                  <c:v>$ 30.000</c:v>
                </c:pt>
                <c:pt idx="7">
                  <c:v>$ 40.000</c:v>
                </c:pt>
                <c:pt idx="8">
                  <c:v>$ 50.000</c:v>
                </c:pt>
                <c:pt idx="9">
                  <c:v>otros</c:v>
                </c:pt>
                <c:pt idx="10">
                  <c:v>Ns/Nr</c:v>
                </c:pt>
              </c:strCache>
            </c:strRef>
          </c:cat>
          <c:val>
            <c:numRef>
              <c:f>'Cuadros generales'!$D$478:$D$488</c:f>
              <c:numCache>
                <c:formatCode>0.0%</c:formatCode>
                <c:ptCount val="11"/>
                <c:pt idx="0">
                  <c:v>0.29137931034482761</c:v>
                </c:pt>
                <c:pt idx="1">
                  <c:v>4.3103448275862072E-2</c:v>
                </c:pt>
                <c:pt idx="2">
                  <c:v>1.896551724137931E-2</c:v>
                </c:pt>
                <c:pt idx="3">
                  <c:v>0.14310344827586208</c:v>
                </c:pt>
                <c:pt idx="4">
                  <c:v>5.5172413793103448E-2</c:v>
                </c:pt>
                <c:pt idx="5">
                  <c:v>0.17758620689655172</c:v>
                </c:pt>
                <c:pt idx="6">
                  <c:v>9.3103448275862075E-2</c:v>
                </c:pt>
                <c:pt idx="7">
                  <c:v>2.4137931034482758E-2</c:v>
                </c:pt>
                <c:pt idx="8">
                  <c:v>4.6551724137931037E-2</c:v>
                </c:pt>
                <c:pt idx="9">
                  <c:v>0.10344827586206896</c:v>
                </c:pt>
                <c:pt idx="10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374208"/>
        <c:axId val="867378560"/>
      </c:barChart>
      <c:catAx>
        <c:axId val="867374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8560"/>
        <c:crosses val="autoZero"/>
        <c:auto val="1"/>
        <c:lblAlgn val="ctr"/>
        <c:lblOffset val="100"/>
        <c:noMultiLvlLbl val="0"/>
      </c:catAx>
      <c:valAx>
        <c:axId val="86737856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37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P16  ¿Cuánto dinero cree que gastará usted hoy asistiendo a este festival? c. Artículos (afiches, camisetas, otros).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4615113735783023"/>
          <c:y val="0.26404268093939237"/>
          <c:w val="0.61923775153105864"/>
          <c:h val="0.702769457739351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AEC9-48D4-9704-3C5CC1B1D8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generales'!$B$503:$B$508</c:f>
              <c:strCache>
                <c:ptCount val="6"/>
                <c:pt idx="0">
                  <c:v>$ 0</c:v>
                </c:pt>
                <c:pt idx="1">
                  <c:v>$ 10.000</c:v>
                </c:pt>
                <c:pt idx="2">
                  <c:v>$ 20.000</c:v>
                </c:pt>
                <c:pt idx="3">
                  <c:v>$ 30.000</c:v>
                </c:pt>
                <c:pt idx="4">
                  <c:v>$ 50.000</c:v>
                </c:pt>
                <c:pt idx="5">
                  <c:v>otros</c:v>
                </c:pt>
              </c:strCache>
            </c:strRef>
          </c:cat>
          <c:val>
            <c:numRef>
              <c:f>'Cuadros generales'!$D$503:$D$508</c:f>
              <c:numCache>
                <c:formatCode>0.0%</c:formatCode>
                <c:ptCount val="6"/>
                <c:pt idx="0">
                  <c:v>0.60095094220213485</c:v>
                </c:pt>
                <c:pt idx="1">
                  <c:v>0.12960210724039709</c:v>
                </c:pt>
                <c:pt idx="2">
                  <c:v>6.9100712987652871E-2</c:v>
                </c:pt>
                <c:pt idx="3">
                  <c:v>7.0997465151145925E-2</c:v>
                </c:pt>
                <c:pt idx="4">
                  <c:v>3.4626920027942043E-2</c:v>
                </c:pt>
                <c:pt idx="5">
                  <c:v>9.4721852390741518E-2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376928"/>
        <c:axId val="867374752"/>
      </c:barChart>
      <c:catAx>
        <c:axId val="86737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4752"/>
        <c:crosses val="autoZero"/>
        <c:auto val="1"/>
        <c:lblAlgn val="ctr"/>
        <c:lblOffset val="100"/>
        <c:noMultiLvlLbl val="0"/>
      </c:catAx>
      <c:valAx>
        <c:axId val="86737475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73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P3. ¿Asistió usted el año pasado a este festival?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609578500669521"/>
          <c:y val="0.2055210498687664"/>
          <c:w val="0.78452358305396463"/>
          <c:h val="0.756693333333333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generales'!$B$52:$B$54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generales'!$D$52:$D$54</c:f>
              <c:numCache>
                <c:formatCode>0.0%</c:formatCode>
                <c:ptCount val="3"/>
                <c:pt idx="0">
                  <c:v>0.14310344827586208</c:v>
                </c:pt>
                <c:pt idx="1">
                  <c:v>0.77931034482758621</c:v>
                </c:pt>
                <c:pt idx="2">
                  <c:v>7.7586206896551727E-2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9278864"/>
        <c:axId val="829279408"/>
      </c:barChart>
      <c:catAx>
        <c:axId val="829278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29279408"/>
        <c:crosses val="autoZero"/>
        <c:auto val="1"/>
        <c:lblAlgn val="ctr"/>
        <c:lblOffset val="100"/>
        <c:noMultiLvlLbl val="0"/>
      </c:catAx>
      <c:valAx>
        <c:axId val="82927940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2927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P17  Qué tanto le ha permitido este festival: a. Valorar propuestas artísticas diferentes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170669291338582"/>
          <c:y val="0.32504485958862983"/>
          <c:w val="0.60257108486439193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DD84-4715-93EA-0C4FBA5012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generales'!$B$523:$B$526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'Cuadros generales'!$D$523:$D$526</c:f>
              <c:numCache>
                <c:formatCode>0.0%</c:formatCode>
                <c:ptCount val="4"/>
                <c:pt idx="0">
                  <c:v>0.84482758620689657</c:v>
                </c:pt>
                <c:pt idx="1">
                  <c:v>0.10172413793103448</c:v>
                </c:pt>
                <c:pt idx="2">
                  <c:v>2.2413793103448276E-2</c:v>
                </c:pt>
                <c:pt idx="3">
                  <c:v>3.1034482758620689E-2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375296"/>
        <c:axId val="867376384"/>
      </c:barChart>
      <c:catAx>
        <c:axId val="867375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6384"/>
        <c:crosses val="autoZero"/>
        <c:auto val="1"/>
        <c:lblAlgn val="ctr"/>
        <c:lblOffset val="100"/>
        <c:noMultiLvlLbl val="0"/>
      </c:catAx>
      <c:valAx>
        <c:axId val="867376384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P17  Qué tanto le ha permitido este festival: b. Hacer amigos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559558180227472"/>
          <c:y val="0.30665435786043987"/>
          <c:w val="0.58590441819772532"/>
          <c:h val="0.673951307810661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BA08-4F46-9D2C-253A7817CA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generales'!$B$541:$B$544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'Cuadros generales'!$D$541:$D$544</c:f>
              <c:numCache>
                <c:formatCode>0.0%</c:formatCode>
                <c:ptCount val="4"/>
                <c:pt idx="0">
                  <c:v>0.35862068965517241</c:v>
                </c:pt>
                <c:pt idx="1">
                  <c:v>0.41034482758620688</c:v>
                </c:pt>
                <c:pt idx="2">
                  <c:v>0.20344827586206896</c:v>
                </c:pt>
                <c:pt idx="3">
                  <c:v>2.7586206896551724E-2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380192"/>
        <c:axId val="867367680"/>
      </c:barChart>
      <c:catAx>
        <c:axId val="867380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67680"/>
        <c:crosses val="autoZero"/>
        <c:auto val="1"/>
        <c:lblAlgn val="ctr"/>
        <c:lblOffset val="100"/>
        <c:noMultiLvlLbl val="0"/>
      </c:catAx>
      <c:valAx>
        <c:axId val="867367680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8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P17  Qué tanto le ha permitido este festival: c. Valorar y respetar a otros grupos y culturas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448447069116353"/>
          <c:y val="0.32504499079153409"/>
          <c:w val="0.59145997375328085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5122-4C2C-96CB-AD73423BA4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generales'!$B$559:$B$562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'Cuadros generales'!$D$559:$D$562</c:f>
              <c:numCache>
                <c:formatCode>0.0%</c:formatCode>
                <c:ptCount val="4"/>
                <c:pt idx="0">
                  <c:v>0.93448275862068964</c:v>
                </c:pt>
                <c:pt idx="1">
                  <c:v>3.1034482758620689E-2</c:v>
                </c:pt>
                <c:pt idx="2">
                  <c:v>1.3793103448275862E-2</c:v>
                </c:pt>
                <c:pt idx="3">
                  <c:v>2.0689655172413793E-2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7370944"/>
        <c:axId val="867371488"/>
      </c:barChart>
      <c:catAx>
        <c:axId val="867370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1488"/>
        <c:crosses val="autoZero"/>
        <c:auto val="1"/>
        <c:lblAlgn val="ctr"/>
        <c:lblOffset val="100"/>
        <c:noMultiLvlLbl val="0"/>
      </c:catAx>
      <c:valAx>
        <c:axId val="867371488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737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P17  Qué tanto le ha permitido este festival: d. Realizar actividades distintas a las habituales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226224846894133"/>
          <c:y val="0.32504499079153409"/>
          <c:w val="0.63312664041994748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CEC-4D0A-A589-1765ACB22E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generales'!$B$577:$B$580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'Cuadros generales'!$D$577:$D$580</c:f>
              <c:numCache>
                <c:formatCode>0.0%</c:formatCode>
                <c:ptCount val="4"/>
                <c:pt idx="0">
                  <c:v>0.90344827586206899</c:v>
                </c:pt>
                <c:pt idx="1">
                  <c:v>5.1724137931034482E-2</c:v>
                </c:pt>
                <c:pt idx="2">
                  <c:v>2.2413793103448276E-2</c:v>
                </c:pt>
                <c:pt idx="3">
                  <c:v>2.2413793103448276E-2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83072"/>
        <c:axId val="869078720"/>
      </c:barChart>
      <c:catAx>
        <c:axId val="86908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8720"/>
        <c:crosses val="autoZero"/>
        <c:auto val="1"/>
        <c:lblAlgn val="ctr"/>
        <c:lblOffset val="100"/>
        <c:noMultiLvlLbl val="0"/>
      </c:catAx>
      <c:valAx>
        <c:axId val="869078720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P17  Qué tanto le ha permitido este festival: e. Sentirse orgulloso de la ciudad por su oferta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281780402449695"/>
          <c:y val="0.32504499079153409"/>
          <c:w val="0.60257108486439193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generales'!$B$595:$B$598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'Cuadros generales'!$D$595:$D$598</c:f>
              <c:numCache>
                <c:formatCode>0.0%</c:formatCode>
                <c:ptCount val="4"/>
                <c:pt idx="0">
                  <c:v>0.92241379310344829</c:v>
                </c:pt>
                <c:pt idx="1">
                  <c:v>0.05</c:v>
                </c:pt>
                <c:pt idx="2">
                  <c:v>6.8965517241379309E-3</c:v>
                </c:pt>
                <c:pt idx="3">
                  <c:v>2.0689655172413793E-2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74368"/>
        <c:axId val="869076000"/>
      </c:barChart>
      <c:catAx>
        <c:axId val="869074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6000"/>
        <c:crosses val="autoZero"/>
        <c:auto val="1"/>
        <c:lblAlgn val="ctr"/>
        <c:lblOffset val="100"/>
        <c:noMultiLvlLbl val="0"/>
      </c:catAx>
      <c:valAx>
        <c:axId val="869076000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a. Entre más religiones se permitan en el país, es más difícil preservar nuestros valores</a:t>
            </a:r>
          </a:p>
        </c:rich>
      </c:tx>
      <c:layout>
        <c:manualLayout>
          <c:xMode val="edge"/>
          <c:yMode val="edge"/>
          <c:x val="0.11459700020237924"/>
          <c:y val="2.6490022080573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0448447069116361"/>
          <c:y val="0.19695843575108668"/>
          <c:w val="0.49701552930883641"/>
          <c:h val="0.769853768278965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generales'!$B$611:$B$615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generales'!$D$611:$D$615</c:f>
              <c:numCache>
                <c:formatCode>0.0%</c:formatCode>
                <c:ptCount val="5"/>
                <c:pt idx="0">
                  <c:v>0.13620689655172413</c:v>
                </c:pt>
                <c:pt idx="1">
                  <c:v>0.22413793103448276</c:v>
                </c:pt>
                <c:pt idx="2">
                  <c:v>0.39482758620689656</c:v>
                </c:pt>
                <c:pt idx="3">
                  <c:v>0.23103448275862068</c:v>
                </c:pt>
                <c:pt idx="4">
                  <c:v>1.3793103448275862E-2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79808"/>
        <c:axId val="869072736"/>
      </c:barChart>
      <c:catAx>
        <c:axId val="869079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2736"/>
        <c:crosses val="autoZero"/>
        <c:auto val="1"/>
        <c:lblAlgn val="ctr"/>
        <c:lblOffset val="100"/>
        <c:noMultiLvlLbl val="0"/>
      </c:catAx>
      <c:valAx>
        <c:axId val="86907273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907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P18  Dígame su nivel de acuerdo o desacuerdo con cada una de estas afirmaciones: b. A los homosexuales se les debe permitir ser profesores de colegio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25881976673445622"/>
          <c:w val="0.53868219597550304"/>
          <c:h val="0.707992560532582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generales'!$B$628:$B$632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generales'!$D$628:$D$632</c:f>
              <c:numCache>
                <c:formatCode>0.0%</c:formatCode>
                <c:ptCount val="5"/>
                <c:pt idx="0">
                  <c:v>0.33793103448275863</c:v>
                </c:pt>
                <c:pt idx="1">
                  <c:v>0.38275862068965516</c:v>
                </c:pt>
                <c:pt idx="2">
                  <c:v>0.1793103448275862</c:v>
                </c:pt>
                <c:pt idx="3">
                  <c:v>8.6206896551724144E-2</c:v>
                </c:pt>
                <c:pt idx="4">
                  <c:v>1.3793103448275862E-2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80352"/>
        <c:axId val="869077088"/>
      </c:barChart>
      <c:catAx>
        <c:axId val="869080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7088"/>
        <c:crosses val="autoZero"/>
        <c:auto val="1"/>
        <c:lblAlgn val="ctr"/>
        <c:lblOffset val="100"/>
        <c:noMultiLvlLbl val="0"/>
      </c:catAx>
      <c:valAx>
        <c:axId val="86907708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908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c. Cuando la gente es pobre, es más propensa a cometer delitos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27351528125151098"/>
          <c:w val="0.53868219597550304"/>
          <c:h val="0.693297037071350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generales'!$B$645:$B$649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generales'!$D$645:$D$649</c:f>
              <c:numCache>
                <c:formatCode>0.0%</c:formatCode>
                <c:ptCount val="5"/>
                <c:pt idx="0">
                  <c:v>0.1103448275862069</c:v>
                </c:pt>
                <c:pt idx="1">
                  <c:v>0.26379310344827589</c:v>
                </c:pt>
                <c:pt idx="2">
                  <c:v>0.39827586206896554</c:v>
                </c:pt>
                <c:pt idx="3">
                  <c:v>0.20689655172413793</c:v>
                </c:pt>
                <c:pt idx="4">
                  <c:v>2.0689655172413793E-2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81984"/>
        <c:axId val="869083616"/>
      </c:barChart>
      <c:catAx>
        <c:axId val="869081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83616"/>
        <c:crosses val="autoZero"/>
        <c:auto val="1"/>
        <c:lblAlgn val="ctr"/>
        <c:lblOffset val="100"/>
        <c:noMultiLvlLbl val="0"/>
      </c:catAx>
      <c:valAx>
        <c:axId val="86908361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908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d. Por sus características, los negros siempre tendrán limitaciones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32504499079153409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generales'!$B$662:$B$666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generales'!$D$662:$D$666</c:f>
              <c:numCache>
                <c:formatCode>0.0%</c:formatCode>
                <c:ptCount val="5"/>
                <c:pt idx="0">
                  <c:v>3.6206896551724141E-2</c:v>
                </c:pt>
                <c:pt idx="1">
                  <c:v>0.11206896551724138</c:v>
                </c:pt>
                <c:pt idx="2">
                  <c:v>0.4689655172413793</c:v>
                </c:pt>
                <c:pt idx="3">
                  <c:v>0.35862068965517241</c:v>
                </c:pt>
                <c:pt idx="4">
                  <c:v>2.4137931034482758E-2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73824"/>
        <c:axId val="869069472"/>
      </c:barChart>
      <c:catAx>
        <c:axId val="86907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69472"/>
        <c:crosses val="autoZero"/>
        <c:auto val="1"/>
        <c:lblAlgn val="ctr"/>
        <c:lblOffset val="100"/>
        <c:noMultiLvlLbl val="0"/>
      </c:catAx>
      <c:valAx>
        <c:axId val="869069472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e. Una educación adecuada para las niñas es la que da preferencia al desarrollo de sus roles de madre y esposa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32504499079153409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generales'!$B$679:$B$683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generales'!$D$679:$D$683</c:f>
              <c:numCache>
                <c:formatCode>0.0%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0.39310344827586208</c:v>
                </c:pt>
                <c:pt idx="3">
                  <c:v>0.28448275862068967</c:v>
                </c:pt>
                <c:pt idx="4">
                  <c:v>2.2413793103448276E-2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076544"/>
        <c:axId val="869070560"/>
      </c:barChart>
      <c:catAx>
        <c:axId val="869076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0560"/>
        <c:crosses val="autoZero"/>
        <c:auto val="1"/>
        <c:lblAlgn val="ctr"/>
        <c:lblOffset val="100"/>
        <c:noMultiLvlLbl val="0"/>
      </c:catAx>
      <c:valAx>
        <c:axId val="869070560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907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P4 ¿A qué edad asistió a su primer Festival de Colombia al Parque?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711511373578302"/>
          <c:y val="0.18809753619507238"/>
          <c:w val="0.67757108486439199"/>
          <c:h val="0.77871475742951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generales'!$B$64:$B$69</c:f>
              <c:strCache>
                <c:ptCount val="6"/>
                <c:pt idx="0">
                  <c:v>a. 13 a 17 años</c:v>
                </c:pt>
                <c:pt idx="1">
                  <c:v>b. 18 a 26 años</c:v>
                </c:pt>
                <c:pt idx="2">
                  <c:v>c. 27 a 35 años</c:v>
                </c:pt>
                <c:pt idx="3">
                  <c:v>d. 36 a 49 años</c:v>
                </c:pt>
                <c:pt idx="4">
                  <c:v>e. 50 años o más</c:v>
                </c:pt>
                <c:pt idx="5">
                  <c:v>Ns/Nr</c:v>
                </c:pt>
              </c:strCache>
            </c:strRef>
          </c:cat>
          <c:val>
            <c:numRef>
              <c:f>'Cuadros generales'!$D$64:$D$69</c:f>
              <c:numCache>
                <c:formatCode>0.0%</c:formatCode>
                <c:ptCount val="6"/>
                <c:pt idx="0">
                  <c:v>0.16034482758620688</c:v>
                </c:pt>
                <c:pt idx="1">
                  <c:v>0.20344827586206896</c:v>
                </c:pt>
                <c:pt idx="2">
                  <c:v>0.33448275862068966</c:v>
                </c:pt>
                <c:pt idx="3">
                  <c:v>0.1</c:v>
                </c:pt>
                <c:pt idx="4">
                  <c:v>0.13620689655172413</c:v>
                </c:pt>
                <c:pt idx="5">
                  <c:v>6.5517241379310351E-2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201440"/>
        <c:axId val="866207968"/>
      </c:barChart>
      <c:catAx>
        <c:axId val="866201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207968"/>
        <c:crosses val="autoZero"/>
        <c:auto val="1"/>
        <c:lblAlgn val="ctr"/>
        <c:lblOffset val="100"/>
        <c:noMultiLvlLbl val="0"/>
      </c:catAx>
      <c:valAx>
        <c:axId val="86620796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20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f. Las personas enfermas de SIDA deben ser alejadas del resto de las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32504499079153409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generales'!$B$696:$B$700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generales'!$D$696:$D$700</c:f>
              <c:numCache>
                <c:formatCode>0.0%</c:formatCode>
                <c:ptCount val="5"/>
                <c:pt idx="0">
                  <c:v>1.7241379310344827E-2</c:v>
                </c:pt>
                <c:pt idx="1">
                  <c:v>0.05</c:v>
                </c:pt>
                <c:pt idx="2">
                  <c:v>0.51551724137931032</c:v>
                </c:pt>
                <c:pt idx="3">
                  <c:v>0.39827586206896554</c:v>
                </c:pt>
                <c:pt idx="4">
                  <c:v>1.896551724137931E-2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8245104"/>
        <c:axId val="868244016"/>
      </c:barChart>
      <c:catAx>
        <c:axId val="868245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8244016"/>
        <c:crosses val="autoZero"/>
        <c:auto val="1"/>
        <c:lblAlgn val="ctr"/>
        <c:lblOffset val="100"/>
        <c:noMultiLvlLbl val="0"/>
      </c:catAx>
      <c:valAx>
        <c:axId val="868244016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82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g. Por más que se les ayude, los indígenas nunca saldrán del atraso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32504499079153409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generales'!$B$713:$B$717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generales'!$D$713:$D$717</c:f>
              <c:numCache>
                <c:formatCode>0.0%</c:formatCode>
                <c:ptCount val="5"/>
                <c:pt idx="0">
                  <c:v>3.6206896551724141E-2</c:v>
                </c:pt>
                <c:pt idx="1">
                  <c:v>0.10517241379310345</c:v>
                </c:pt>
                <c:pt idx="2">
                  <c:v>0.47758620689655173</c:v>
                </c:pt>
                <c:pt idx="3">
                  <c:v>0.35517241379310344</c:v>
                </c:pt>
                <c:pt idx="4">
                  <c:v>2.5862068965517241E-2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8247280"/>
        <c:axId val="868239120"/>
      </c:barChart>
      <c:catAx>
        <c:axId val="86824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8239120"/>
        <c:crosses val="autoZero"/>
        <c:auto val="1"/>
        <c:lblAlgn val="ctr"/>
        <c:lblOffset val="100"/>
        <c:noMultiLvlLbl val="0"/>
      </c:catAx>
      <c:valAx>
        <c:axId val="868239120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824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P18  Dígame su nivel de acuerdo o desacuerdo con cada una de estas afirmaciones: h. Las personas discapacitadas pueden ser buenas trabajadoras, pero no en niveles directivos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32504499079153409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generales'!$B$730:$B$734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generales'!$D$730:$D$734</c:f>
              <c:numCache>
                <c:formatCode>0.0%</c:formatCode>
                <c:ptCount val="5"/>
                <c:pt idx="0">
                  <c:v>6.8965517241379309E-2</c:v>
                </c:pt>
                <c:pt idx="1">
                  <c:v>0.12586206896551724</c:v>
                </c:pt>
                <c:pt idx="2">
                  <c:v>0.43620689655172412</c:v>
                </c:pt>
                <c:pt idx="3">
                  <c:v>0.35</c:v>
                </c:pt>
                <c:pt idx="4">
                  <c:v>1.896551724137931E-2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8247824"/>
        <c:axId val="868240752"/>
      </c:barChart>
      <c:catAx>
        <c:axId val="868247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8240752"/>
        <c:crosses val="autoZero"/>
        <c:auto val="1"/>
        <c:lblAlgn val="ctr"/>
        <c:lblOffset val="100"/>
        <c:noMultiLvlLbl val="0"/>
      </c:catAx>
      <c:valAx>
        <c:axId val="868240752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824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P19  Frente a personas de costumbres diferentes a las suyas o de las de su hogar, usted normalmente: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6059688356769074"/>
          <c:y val="0.16819559680830079"/>
          <c:w val="0.51920109915170332"/>
          <c:h val="0.79765616463704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6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CE1C-4DE9-8F9D-99318FBBE7BD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CE1C-4DE9-8F9D-99318FBBE7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generales'!$B$747:$B$754</c:f>
              <c:strCache>
                <c:ptCount val="8"/>
                <c:pt idx="0">
                  <c:v>a. Se relaciona de manera fresca</c:v>
                </c:pt>
                <c:pt idx="1">
                  <c:v>b. Se relaciona de manera cuidadosa</c:v>
                </c:pt>
                <c:pt idx="2">
                  <c:v>c. No se relaciona jamás</c:v>
                </c:pt>
                <c:pt idx="3">
                  <c:v>d. No se relaciona a menos que sea necesario</c:v>
                </c:pt>
                <c:pt idx="4">
                  <c:v>e. Se relaciona si es una cultura superior y le conviene</c:v>
                </c:pt>
                <c:pt idx="5">
                  <c:v>f. Se relaciona si es una cultura inferior y puede ayudarle</c:v>
                </c:pt>
                <c:pt idx="6">
                  <c:v>g. Se relaciona porque le gusta explorar cosas desconocidas</c:v>
                </c:pt>
                <c:pt idx="7">
                  <c:v>h. Ns/Nr</c:v>
                </c:pt>
              </c:strCache>
            </c:strRef>
          </c:cat>
          <c:val>
            <c:numRef>
              <c:f>'Cuadros generales'!$D$747:$D$754</c:f>
              <c:numCache>
                <c:formatCode>0.0%</c:formatCode>
                <c:ptCount val="8"/>
                <c:pt idx="0">
                  <c:v>0.73103448275862071</c:v>
                </c:pt>
                <c:pt idx="1">
                  <c:v>0.18103448275862069</c:v>
                </c:pt>
                <c:pt idx="2">
                  <c:v>1.0344827586206896E-2</c:v>
                </c:pt>
                <c:pt idx="3">
                  <c:v>1.7241379310344827E-3</c:v>
                </c:pt>
                <c:pt idx="4">
                  <c:v>3.4482758620689655E-3</c:v>
                </c:pt>
                <c:pt idx="5">
                  <c:v>3.4482758620689655E-3</c:v>
                </c:pt>
                <c:pt idx="6">
                  <c:v>6.0344827586206899E-2</c:v>
                </c:pt>
                <c:pt idx="7">
                  <c:v>8.6206896551724137E-3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8242928"/>
        <c:axId val="868240208"/>
      </c:barChart>
      <c:valAx>
        <c:axId val="86824020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68242928"/>
        <c:crosses val="autoZero"/>
        <c:crossBetween val="between"/>
      </c:valAx>
      <c:catAx>
        <c:axId val="86824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4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P20  Dígame su nivel de acuerdo o desacuerdo con cada una de estas afirmaciones: a. La mujer que se deja maltratar por su pareja es porque le gusta que la maltraten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0462499715606295"/>
          <c:y val="0.25449315876935502"/>
          <c:w val="0.64182110619860189"/>
          <c:h val="0.67371880290111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3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0E1E-4284-B4AC-62A305BE0476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0E1E-4284-B4AC-62A305BE04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generales'!$B$767:$B$771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generales'!$D$767:$D$771</c:f>
              <c:numCache>
                <c:formatCode>0.0%</c:formatCode>
                <c:ptCount val="5"/>
                <c:pt idx="0">
                  <c:v>0.1</c:v>
                </c:pt>
                <c:pt idx="1">
                  <c:v>0.13448275862068965</c:v>
                </c:pt>
                <c:pt idx="2">
                  <c:v>0.4086206896551724</c:v>
                </c:pt>
                <c:pt idx="3">
                  <c:v>0.34482758620689657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8232592"/>
        <c:axId val="868242384"/>
      </c:barChart>
      <c:valAx>
        <c:axId val="86824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32592"/>
        <c:crosses val="autoZero"/>
        <c:crossBetween val="between"/>
      </c:valAx>
      <c:catAx>
        <c:axId val="86823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4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P20  Dígame su nivel de acuerdo o desacuerdo con cada una de estas afirmaciones: b. Lo más grave de que un hombre maltrate a su pareja es que lo haga en público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2327342211404081"/>
          <c:y val="0.26250460405156539"/>
          <c:w val="0.65222087131907891"/>
          <c:h val="0.696979742173112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3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A9E0-411A-BD85-3C7F7603097D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A9E0-411A-BD85-3C7F76030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generales'!$B$784:$B$788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generales'!$D$784:$D$788</c:f>
              <c:numCache>
                <c:formatCode>0.0%</c:formatCode>
                <c:ptCount val="5"/>
                <c:pt idx="0">
                  <c:v>8.4482758620689657E-2</c:v>
                </c:pt>
                <c:pt idx="1">
                  <c:v>0.13620689655172413</c:v>
                </c:pt>
                <c:pt idx="2">
                  <c:v>0.39310344827586208</c:v>
                </c:pt>
                <c:pt idx="3">
                  <c:v>0.37413793103448278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68233136"/>
        <c:axId val="868237488"/>
      </c:barChart>
      <c:valAx>
        <c:axId val="86823748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68233136"/>
        <c:crosses val="autoZero"/>
        <c:crossBetween val="between"/>
      </c:valAx>
      <c:catAx>
        <c:axId val="86823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37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P20  Dígame su nivel de acuerdo o desacuerdo con cada una de estas afirmaciones: c. Una mujer que se viste con minifalda o ropa muy ajustada provoca que le falten el respeto en la calle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462118781834445"/>
          <c:y val="0.28078537144182941"/>
          <c:w val="0.66824747591647349"/>
          <c:h val="0.652186018184191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3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090A-4844-854C-FBCB695841E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090A-4844-854C-FBCB695841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generales'!$B$801:$B$805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generales'!$D$801:$D$805</c:f>
              <c:numCache>
                <c:formatCode>0.0%</c:formatCode>
                <c:ptCount val="5"/>
                <c:pt idx="0">
                  <c:v>5.5172413793103448E-2</c:v>
                </c:pt>
                <c:pt idx="1">
                  <c:v>0.14137931034482759</c:v>
                </c:pt>
                <c:pt idx="2">
                  <c:v>0.42586206896551726</c:v>
                </c:pt>
                <c:pt idx="3">
                  <c:v>0.36551724137931035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8234224"/>
        <c:axId val="868244560"/>
      </c:barChart>
      <c:valAx>
        <c:axId val="8682445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868234224"/>
        <c:crosses val="autoZero"/>
        <c:crossBetween val="between"/>
      </c:valAx>
      <c:catAx>
        <c:axId val="868234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824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P20  Dígame su nivel de acuerdo o desacuerdo con cada una de estas afirmaciones: d. Desde que las mujeres comenzaron a trabajar, los valores familiares se empezaron a perder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922365110916499"/>
          <c:y val="0.26250460405156539"/>
          <c:w val="0.67659388327295222"/>
          <c:h val="0.696979742173112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3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B109-4B26-9F53-1906E601D6E2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B109-4B26-9F53-1906E601D6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generales'!$B$818:$B$822</c:f>
              <c:strCache>
                <c:ptCount val="5"/>
                <c:pt idx="0">
                  <c:v>Completamente de acuerdo</c:v>
                </c:pt>
                <c:pt idx="1">
                  <c:v>De acuerdo</c:v>
                </c:pt>
                <c:pt idx="2">
                  <c:v>En desacuerdo</c:v>
                </c:pt>
                <c:pt idx="3">
                  <c:v>Totalmente en desacuerdo</c:v>
                </c:pt>
                <c:pt idx="4">
                  <c:v>Ns/Nr</c:v>
                </c:pt>
              </c:strCache>
            </c:strRef>
          </c:cat>
          <c:val>
            <c:numRef>
              <c:f>'Cuadros generales'!$D$818:$D$822</c:f>
              <c:numCache>
                <c:formatCode>0.0%</c:formatCode>
                <c:ptCount val="5"/>
                <c:pt idx="0">
                  <c:v>3.793103448275862E-2</c:v>
                </c:pt>
                <c:pt idx="1">
                  <c:v>0.10344827586206896</c:v>
                </c:pt>
                <c:pt idx="2">
                  <c:v>0.41379310344827586</c:v>
                </c:pt>
                <c:pt idx="3">
                  <c:v>0.42931034482758623</c:v>
                </c:pt>
                <c:pt idx="4">
                  <c:v>1.5517241379310345E-2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2164608"/>
        <c:axId val="832158080"/>
      </c:barChart>
      <c:valAx>
        <c:axId val="83215808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32164608"/>
        <c:crosses val="autoZero"/>
        <c:crossBetween val="between"/>
      </c:valAx>
      <c:catAx>
        <c:axId val="83216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a. De expresión cultural y artística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9110219878030013"/>
          <c:y val="0.24497486833753623"/>
          <c:w val="0.72643857266354128"/>
          <c:h val="0.675729847494553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generales'!$B$835:$B$837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generales'!$D$835:$D$837</c:f>
              <c:numCache>
                <c:formatCode>0.0%</c:formatCode>
                <c:ptCount val="3"/>
                <c:pt idx="0">
                  <c:v>3.6206896551724141E-2</c:v>
                </c:pt>
                <c:pt idx="1">
                  <c:v>0.93448275862068964</c:v>
                </c:pt>
                <c:pt idx="2">
                  <c:v>2.9310344827586206E-2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2165152"/>
        <c:axId val="832159712"/>
      </c:barChart>
      <c:valAx>
        <c:axId val="8321597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832165152"/>
        <c:crosses val="autoZero"/>
        <c:crossBetween val="between"/>
      </c:valAx>
      <c:catAx>
        <c:axId val="832165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b. De encuentro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378937007874016"/>
          <c:y val="0.32767816091954022"/>
          <c:w val="0.77954396325459319"/>
          <c:h val="0.621747126436781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generales'!$B$850:$B$852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generales'!$D$850:$D$852</c:f>
              <c:numCache>
                <c:formatCode>0.0%</c:formatCode>
                <c:ptCount val="3"/>
                <c:pt idx="0">
                  <c:v>0.94655172413793098</c:v>
                </c:pt>
                <c:pt idx="1">
                  <c:v>1.7241379310344827E-2</c:v>
                </c:pt>
                <c:pt idx="2">
                  <c:v>3.6206896551724141E-2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2152096"/>
        <c:axId val="832160800"/>
      </c:barChart>
      <c:valAx>
        <c:axId val="83216080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32152096"/>
        <c:crosses val="autoZero"/>
        <c:crossBetween val="between"/>
      </c:valAx>
      <c:catAx>
        <c:axId val="83215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60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P5 ¿A qué escenarios de música en vivo asiste usted principalmente?</a:t>
            </a:r>
          </a:p>
        </c:rich>
      </c:tx>
      <c:layout>
        <c:manualLayout>
          <c:xMode val="edge"/>
          <c:yMode val="edge"/>
          <c:x val="0.13688888888888889"/>
          <c:y val="4.731182795698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2606132681690651"/>
          <c:w val="0.44701552930883642"/>
          <c:h val="0.706198932030048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generales'!$B$79:$B$84</c:f>
              <c:strCache>
                <c:ptCount val="6"/>
                <c:pt idx="0">
                  <c:v>a. Conciertos al aire libre</c:v>
                </c:pt>
                <c:pt idx="1">
                  <c:v>b. Bares o restaurantes</c:v>
                </c:pt>
                <c:pt idx="2">
                  <c:v>c. Teatros y auditorios</c:v>
                </c:pt>
                <c:pt idx="3">
                  <c:v>d. Ninguno</c:v>
                </c:pt>
                <c:pt idx="4">
                  <c:v>e. Otro</c:v>
                </c:pt>
                <c:pt idx="5">
                  <c:v>f. Ns/Nr</c:v>
                </c:pt>
              </c:strCache>
            </c:strRef>
          </c:cat>
          <c:val>
            <c:numRef>
              <c:f>'Cuadros generales'!$D$79:$D$84</c:f>
              <c:numCache>
                <c:formatCode>0.0%</c:formatCode>
                <c:ptCount val="6"/>
                <c:pt idx="0">
                  <c:v>0.68448275862068964</c:v>
                </c:pt>
                <c:pt idx="1">
                  <c:v>0.1310344827586207</c:v>
                </c:pt>
                <c:pt idx="2">
                  <c:v>0.12586206896551724</c:v>
                </c:pt>
                <c:pt idx="3">
                  <c:v>3.9655172413793106E-2</c:v>
                </c:pt>
                <c:pt idx="4">
                  <c:v>1.7241379310344827E-3</c:v>
                </c:pt>
                <c:pt idx="5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201984"/>
        <c:axId val="866208512"/>
      </c:barChart>
      <c:catAx>
        <c:axId val="866201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208512"/>
        <c:crosses val="autoZero"/>
        <c:auto val="1"/>
        <c:lblAlgn val="ctr"/>
        <c:lblOffset val="100"/>
        <c:noMultiLvlLbl val="0"/>
      </c:catAx>
      <c:valAx>
        <c:axId val="86620851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20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c. De entretenimiento</a:t>
            </a:r>
          </a:p>
        </c:rich>
      </c:tx>
      <c:layout>
        <c:manualLayout>
          <c:xMode val="edge"/>
          <c:yMode val="edge"/>
          <c:x val="0.1732222222222222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198997735088178"/>
          <c:y val="0.26635387817902079"/>
          <c:w val="0.78277151852895277"/>
          <c:h val="0.686097203366820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generales'!$B$865:$B$867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generales'!$D$865:$D$867</c:f>
              <c:numCache>
                <c:formatCode>0.0%</c:formatCode>
                <c:ptCount val="3"/>
                <c:pt idx="0">
                  <c:v>0.91896551724137931</c:v>
                </c:pt>
                <c:pt idx="1">
                  <c:v>4.3103448275862072E-2</c:v>
                </c:pt>
                <c:pt idx="2">
                  <c:v>3.793103448275862E-2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2158624"/>
        <c:axId val="832152640"/>
      </c:barChart>
      <c:valAx>
        <c:axId val="8321526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832158624"/>
        <c:crosses val="autoZero"/>
        <c:crossBetween val="between"/>
      </c:valAx>
      <c:catAx>
        <c:axId val="83215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2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d. De peligro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021840692837628"/>
          <c:y val="0.26692008326545391"/>
          <c:w val="0.74966715107817461"/>
          <c:h val="0.68250520409086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generales'!$B$880:$B$882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generales'!$D$880:$D$882</c:f>
              <c:numCache>
                <c:formatCode>0.0%</c:formatCode>
                <c:ptCount val="3"/>
                <c:pt idx="0">
                  <c:v>0.74655172413793103</c:v>
                </c:pt>
                <c:pt idx="1">
                  <c:v>0.21206896551724139</c:v>
                </c:pt>
                <c:pt idx="2">
                  <c:v>4.1379310344827586E-2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2162432"/>
        <c:axId val="832156448"/>
      </c:barChart>
      <c:valAx>
        <c:axId val="83215644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32162432"/>
        <c:crosses val="autoZero"/>
        <c:crossBetween val="between"/>
      </c:valAx>
      <c:catAx>
        <c:axId val="83216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6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e. De conflictos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029220623540634"/>
          <c:y val="0.23473617521947687"/>
          <c:w val="0.79474764463304171"/>
          <c:h val="0.714689112136845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generales'!$B$895:$B$897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generales'!$D$895:$D$897</c:f>
              <c:numCache>
                <c:formatCode>0.0%</c:formatCode>
                <c:ptCount val="3"/>
                <c:pt idx="0">
                  <c:v>0.62931034482758619</c:v>
                </c:pt>
                <c:pt idx="1">
                  <c:v>0.32413793103448274</c:v>
                </c:pt>
                <c:pt idx="2">
                  <c:v>4.6551724137931037E-2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2151552"/>
        <c:axId val="832157536"/>
      </c:barChart>
      <c:valAx>
        <c:axId val="83215753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32151552"/>
        <c:crosses val="autoZero"/>
        <c:crossBetween val="between"/>
      </c:valAx>
      <c:catAx>
        <c:axId val="83215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f. Para practicar deportes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938359057735828"/>
          <c:y val="0.24910344827586206"/>
          <c:w val="0.79750109743956121"/>
          <c:h val="0.70032183908045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generales'!$B$910:$B$912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generales'!$D$910:$D$912</c:f>
              <c:numCache>
                <c:formatCode>0.0%</c:formatCode>
                <c:ptCount val="3"/>
                <c:pt idx="0">
                  <c:v>0.81034482758620685</c:v>
                </c:pt>
                <c:pt idx="1">
                  <c:v>0.15344827586206897</c:v>
                </c:pt>
                <c:pt idx="2">
                  <c:v>3.6206896551724141E-2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2160256"/>
        <c:axId val="832153728"/>
      </c:barChart>
      <c:valAx>
        <c:axId val="83215372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32160256"/>
        <c:crosses val="autoZero"/>
        <c:crossBetween val="between"/>
      </c:valAx>
      <c:catAx>
        <c:axId val="83216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3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P21 Además de ser un espacio para transitar, para usted la calle es un espacio:  g. Para trabajar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987131531938964"/>
          <c:y val="0.24910344827586206"/>
          <c:w val="0.81477576275182106"/>
          <c:h val="0.70032183908045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generales'!$B$925:$B$927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generales'!$D$925:$D$927</c:f>
              <c:numCache>
                <c:formatCode>0.0%</c:formatCode>
                <c:ptCount val="3"/>
                <c:pt idx="0">
                  <c:v>0.7551724137931034</c:v>
                </c:pt>
                <c:pt idx="1">
                  <c:v>0.19827586206896552</c:v>
                </c:pt>
                <c:pt idx="2">
                  <c:v>4.6551724137931037E-2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1420144"/>
        <c:axId val="832154272"/>
      </c:barChart>
      <c:valAx>
        <c:axId val="83215427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71420144"/>
        <c:crosses val="autoZero"/>
        <c:crossBetween val="between"/>
      </c:valAx>
      <c:catAx>
        <c:axId val="87142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2154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1. Si le ofrecen un animal silvestre fácil de tener como mascota  ¿usted qué haría?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330495159241088"/>
          <c:y val="0.19992337164750959"/>
          <c:w val="0.48955968255700999"/>
          <c:h val="0.757931034482758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55A-492B-921B-B423E6C696C0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55A-492B-921B-B423E6C696C0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70AF-4DAE-9D68-ABCD28F15A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generales'!$B$940:$B$944</c:f>
              <c:strCache>
                <c:ptCount val="5"/>
                <c:pt idx="0">
                  <c:v>Lo recibe pero busca como liberarlo</c:v>
                </c:pt>
                <c:pt idx="1">
                  <c:v>Lo rechaza porque no es adecuado tenerlo como mascota</c:v>
                </c:pt>
                <c:pt idx="2">
                  <c:v>No sabe qué haría</c:v>
                </c:pt>
                <c:pt idx="3">
                  <c:v>Lo recibe y lo cuida en su casa</c:v>
                </c:pt>
                <c:pt idx="4">
                  <c:v>NS/NR</c:v>
                </c:pt>
              </c:strCache>
            </c:strRef>
          </c:cat>
          <c:val>
            <c:numRef>
              <c:f>'Cuadros generales'!$D$940:$D$944</c:f>
              <c:numCache>
                <c:formatCode>0.0%</c:formatCode>
                <c:ptCount val="5"/>
                <c:pt idx="0">
                  <c:v>0.4086206896551724</c:v>
                </c:pt>
                <c:pt idx="1">
                  <c:v>0.38448275862068965</c:v>
                </c:pt>
                <c:pt idx="2">
                  <c:v>0.11379310344827587</c:v>
                </c:pt>
                <c:pt idx="3">
                  <c:v>8.1034482758620685E-2</c:v>
                </c:pt>
                <c:pt idx="4">
                  <c:v>1.2068965517241379E-2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1427216"/>
        <c:axId val="871425584"/>
      </c:barChart>
      <c:valAx>
        <c:axId val="87142558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71427216"/>
        <c:crosses val="autoZero"/>
        <c:crossBetween val="between"/>
      </c:valAx>
      <c:catAx>
        <c:axId val="87142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1425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 ¿Ha tenido un animal silvestre en su hogar?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990048118985127"/>
          <c:y val="0.1705287356321839"/>
          <c:w val="0.72954396325459314"/>
          <c:h val="0.778896551724137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1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F12-4B06-A22B-087B798A4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12-4B06-A22B-087B798A4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generales'!$B$957:$B$959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generales'!$D$957:$D$959</c:f>
              <c:numCache>
                <c:formatCode>0.0%</c:formatCode>
                <c:ptCount val="3"/>
                <c:pt idx="0">
                  <c:v>0.14482758620689656</c:v>
                </c:pt>
                <c:pt idx="1">
                  <c:v>0.83620689655172409</c:v>
                </c:pt>
                <c:pt idx="2">
                  <c:v>1.896551724137931E-2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1415248"/>
        <c:axId val="871416880"/>
      </c:barChart>
      <c:valAx>
        <c:axId val="87141688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71415248"/>
        <c:crosses val="autoZero"/>
        <c:crossBetween val="between"/>
      </c:valAx>
      <c:catAx>
        <c:axId val="871415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1416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2.1. ¿Cómo llegó a usted?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3370734946682321"/>
          <c:y val="0.13977004487342304"/>
          <c:w val="0.512851794929856"/>
          <c:h val="0.822412327491321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generales'!$B$974:$B$979</c:f>
              <c:strCache>
                <c:ptCount val="6"/>
                <c:pt idx="0">
                  <c:v>Lo compró</c:v>
                </c:pt>
                <c:pt idx="1">
                  <c:v>Lo encontró en algún parque y decidió quedárselo</c:v>
                </c:pt>
                <c:pt idx="2">
                  <c:v>Lo encontró enfermo y decidió curarlo quedárselo</c:v>
                </c:pt>
                <c:pt idx="3">
                  <c:v>Se lo regalaron</c:v>
                </c:pt>
                <c:pt idx="4">
                  <c:v>No aplica</c:v>
                </c:pt>
                <c:pt idx="5">
                  <c:v>Ns/Nr</c:v>
                </c:pt>
              </c:strCache>
            </c:strRef>
          </c:cat>
          <c:val>
            <c:numRef>
              <c:f>'Cuadros generales'!$D$974:$D$979</c:f>
              <c:numCache>
                <c:formatCode>0.0%</c:formatCode>
                <c:ptCount val="6"/>
                <c:pt idx="0">
                  <c:v>2.4137931034482758E-2</c:v>
                </c:pt>
                <c:pt idx="1">
                  <c:v>1.5517241379310345E-2</c:v>
                </c:pt>
                <c:pt idx="2">
                  <c:v>6.8965517241379309E-3</c:v>
                </c:pt>
                <c:pt idx="3">
                  <c:v>8.4482758620689657E-2</c:v>
                </c:pt>
                <c:pt idx="4">
                  <c:v>0.83965517241379306</c:v>
                </c:pt>
                <c:pt idx="5">
                  <c:v>2.9310344827586206E-2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424496"/>
        <c:axId val="871412528"/>
      </c:barChart>
      <c:catAx>
        <c:axId val="871424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2528"/>
        <c:crosses val="autoZero"/>
        <c:auto val="1"/>
        <c:lblAlgn val="ctr"/>
        <c:lblOffset val="100"/>
        <c:noMultiLvlLbl val="0"/>
      </c:catAx>
      <c:valAx>
        <c:axId val="87141252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42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2.2. ¿Qué tipo de animal era?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337335958005244"/>
          <c:y val="0.28800782255159285"/>
          <c:w val="0.51923775153105867"/>
          <c:h val="0.678804316127150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generales'!$B$994:$B$1001</c:f>
              <c:strCache>
                <c:ptCount val="8"/>
                <c:pt idx="0">
                  <c:v>Iguana</c:v>
                </c:pt>
                <c:pt idx="1">
                  <c:v>Mono</c:v>
                </c:pt>
                <c:pt idx="2">
                  <c:v>Pájaro</c:v>
                </c:pt>
                <c:pt idx="3">
                  <c:v>Serpiente</c:v>
                </c:pt>
                <c:pt idx="4">
                  <c:v>Tortuga</c:v>
                </c:pt>
                <c:pt idx="5">
                  <c:v>No aplica</c:v>
                </c:pt>
                <c:pt idx="6">
                  <c:v>Otro</c:v>
                </c:pt>
                <c:pt idx="7">
                  <c:v>Ns/Nr</c:v>
                </c:pt>
              </c:strCache>
            </c:strRef>
          </c:cat>
          <c:val>
            <c:numRef>
              <c:f>'Cuadros generales'!$D$994:$D$1001</c:f>
              <c:numCache>
                <c:formatCode>0.0%</c:formatCode>
                <c:ptCount val="8"/>
                <c:pt idx="0">
                  <c:v>1.7241379310344827E-3</c:v>
                </c:pt>
                <c:pt idx="1">
                  <c:v>1.0344827586206896E-2</c:v>
                </c:pt>
                <c:pt idx="2">
                  <c:v>8.7931034482758616E-2</c:v>
                </c:pt>
                <c:pt idx="3">
                  <c:v>3.4482758620689655E-3</c:v>
                </c:pt>
                <c:pt idx="4">
                  <c:v>1.896551724137931E-2</c:v>
                </c:pt>
                <c:pt idx="5">
                  <c:v>0.83793103448275863</c:v>
                </c:pt>
                <c:pt idx="6">
                  <c:v>5.1724137931034482E-3</c:v>
                </c:pt>
                <c:pt idx="7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416336"/>
        <c:axId val="871417968"/>
      </c:barChart>
      <c:catAx>
        <c:axId val="871416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7968"/>
        <c:crosses val="autoZero"/>
        <c:auto val="1"/>
        <c:lblAlgn val="ctr"/>
        <c:lblOffset val="100"/>
        <c:noMultiLvlLbl val="0"/>
      </c:catAx>
      <c:valAx>
        <c:axId val="871417968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3. ¿Sabía que tener animales silvestres como mascota es un delito?su casa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059558180227473"/>
          <c:y val="0.32911633441664812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generales'!$B$1016:$B$1018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generales'!$D$1016:$D$1018</c:f>
              <c:numCache>
                <c:formatCode>0.0%</c:formatCode>
                <c:ptCount val="3"/>
                <c:pt idx="0">
                  <c:v>0.8603448275862069</c:v>
                </c:pt>
                <c:pt idx="1">
                  <c:v>0.11206896551724138</c:v>
                </c:pt>
                <c:pt idx="2">
                  <c:v>2.7586206896551724E-2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414160"/>
        <c:axId val="871423408"/>
      </c:barChart>
      <c:catAx>
        <c:axId val="871414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23408"/>
        <c:crosses val="autoZero"/>
        <c:auto val="1"/>
        <c:lblAlgn val="ctr"/>
        <c:lblOffset val="100"/>
        <c:noMultiLvlLbl val="0"/>
      </c:catAx>
      <c:valAx>
        <c:axId val="871423408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P6 ¿Con qué frecuencia asiste a presentaciones de música en vivo?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23309113946963522"/>
          <c:w val="0.44979330708661425"/>
          <c:h val="0.7337214227531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generales'!$B$94:$B$99</c:f>
              <c:strCache>
                <c:ptCount val="6"/>
                <c:pt idx="0">
                  <c:v>a. Mensualmente</c:v>
                </c:pt>
                <c:pt idx="1">
                  <c:v>b. Trimestralmente</c:v>
                </c:pt>
                <c:pt idx="2">
                  <c:v>c. Semanalmente</c:v>
                </c:pt>
                <c:pt idx="3">
                  <c:v>d. Anualmente</c:v>
                </c:pt>
                <c:pt idx="4">
                  <c:v>e. NS/Nr</c:v>
                </c:pt>
                <c:pt idx="5">
                  <c:v>f. No aplica</c:v>
                </c:pt>
              </c:strCache>
            </c:strRef>
          </c:cat>
          <c:val>
            <c:numRef>
              <c:f>'Cuadros generales'!$D$94:$D$99</c:f>
              <c:numCache>
                <c:formatCode>0.0%</c:formatCode>
                <c:ptCount val="6"/>
                <c:pt idx="0">
                  <c:v>0.2620689655172414</c:v>
                </c:pt>
                <c:pt idx="1">
                  <c:v>0.30862068965517242</c:v>
                </c:pt>
                <c:pt idx="2">
                  <c:v>9.3103448275862075E-2</c:v>
                </c:pt>
                <c:pt idx="3">
                  <c:v>0.26724137931034481</c:v>
                </c:pt>
                <c:pt idx="4">
                  <c:v>1.2068965517241379E-2</c:v>
                </c:pt>
                <c:pt idx="5">
                  <c:v>5.6896551724137934E-2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199264"/>
        <c:axId val="866209056"/>
      </c:barChart>
      <c:catAx>
        <c:axId val="866199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209056"/>
        <c:crosses val="autoZero"/>
        <c:auto val="1"/>
        <c:lblAlgn val="ctr"/>
        <c:lblOffset val="100"/>
        <c:noMultiLvlLbl val="0"/>
      </c:catAx>
      <c:valAx>
        <c:axId val="86620905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19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4. ¿Alguna vez ha comido iguana, tortuga, armadillo, entre otras?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892891513560803"/>
          <c:y val="0.33332648636311762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generales'!$B$1033:$B$1035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generales'!$D$1033:$D$1035</c:f>
              <c:numCache>
                <c:formatCode>0.0%</c:formatCode>
                <c:ptCount val="3"/>
                <c:pt idx="0">
                  <c:v>0.18965517241379309</c:v>
                </c:pt>
                <c:pt idx="1">
                  <c:v>0.7931034482758621</c:v>
                </c:pt>
                <c:pt idx="2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419600"/>
        <c:axId val="871418512"/>
      </c:barChart>
      <c:catAx>
        <c:axId val="871419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8512"/>
        <c:crosses val="autoZero"/>
        <c:auto val="1"/>
        <c:lblAlgn val="ctr"/>
        <c:lblOffset val="100"/>
        <c:noMultiLvlLbl val="0"/>
      </c:catAx>
      <c:valAx>
        <c:axId val="871418512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5. ¿Conoce instituciones que protejan los animales silvestres en Bogotá?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5170669291338585"/>
          <c:y val="0.32504485958862983"/>
          <c:w val="0.53868219597550304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generales'!$B$1050:$B$1052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generales'!$D$1050:$D$1052</c:f>
              <c:numCache>
                <c:formatCode>0.0%</c:formatCode>
                <c:ptCount val="3"/>
                <c:pt idx="0">
                  <c:v>0.22068965517241379</c:v>
                </c:pt>
                <c:pt idx="1">
                  <c:v>0.73965517241379308</c:v>
                </c:pt>
                <c:pt idx="2">
                  <c:v>3.9655172413793106E-2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413072"/>
        <c:axId val="871421232"/>
      </c:barChart>
      <c:catAx>
        <c:axId val="87141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21232"/>
        <c:crosses val="autoZero"/>
        <c:auto val="1"/>
        <c:lblAlgn val="ctr"/>
        <c:lblOffset val="100"/>
        <c:noMultiLvlLbl val="0"/>
      </c:catAx>
      <c:valAx>
        <c:axId val="871421232"/>
        <c:scaling>
          <c:orientation val="minMax"/>
          <c:max val="1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41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6. Si ve un animal silvestre en la ciudad y que está en peligro, ¿qué haría?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2359120855749375"/>
          <c:y val="0.22296503259673187"/>
          <c:w val="0.44046248362601081"/>
          <c:h val="0.753595123190246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generales'!$B$1067:$B$1072</c:f>
              <c:strCache>
                <c:ptCount val="6"/>
                <c:pt idx="0">
                  <c:v>Llmar a la Secretaría Distrital de Ambiente</c:v>
                </c:pt>
                <c:pt idx="1">
                  <c:v>Llamar al Instituto Distrital de Protección y Bienestar Animal</c:v>
                </c:pt>
                <c:pt idx="2">
                  <c:v>Llamar la POLICIA NACIONAL</c:v>
                </c:pt>
                <c:pt idx="3">
                  <c:v>No hará nada porque no es su problema</c:v>
                </c:pt>
                <c:pt idx="4">
                  <c:v>No sabría qué hacer</c:v>
                </c:pt>
                <c:pt idx="5">
                  <c:v>Ns/Nr</c:v>
                </c:pt>
              </c:strCache>
            </c:strRef>
          </c:cat>
          <c:val>
            <c:numRef>
              <c:f>'Cuadros generales'!$D$1067:$D$1072</c:f>
              <c:numCache>
                <c:formatCode>0.0%</c:formatCode>
                <c:ptCount val="6"/>
                <c:pt idx="0">
                  <c:v>0.2</c:v>
                </c:pt>
                <c:pt idx="1">
                  <c:v>0.34827586206896549</c:v>
                </c:pt>
                <c:pt idx="2">
                  <c:v>0.35689655172413792</c:v>
                </c:pt>
                <c:pt idx="3">
                  <c:v>1.7241379310344827E-2</c:v>
                </c:pt>
                <c:pt idx="4">
                  <c:v>6.3793103448275865E-2</c:v>
                </c:pt>
                <c:pt idx="5">
                  <c:v>1.3793103448275862E-2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72848"/>
        <c:axId val="871882640"/>
      </c:barChart>
      <c:catAx>
        <c:axId val="87187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82640"/>
        <c:crosses val="autoZero"/>
        <c:auto val="1"/>
        <c:lblAlgn val="ctr"/>
        <c:lblOffset val="100"/>
        <c:noMultiLvlLbl val="0"/>
      </c:catAx>
      <c:valAx>
        <c:axId val="87188264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7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D1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2115113735783024"/>
          <c:y val="0.15968931661320113"/>
          <c:w val="0.53868219597550304"/>
          <c:h val="0.819545056867891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generales'!$B$1087:$B$1090</c:f>
              <c:strCache>
                <c:ptCount val="4"/>
                <c:pt idx="0">
                  <c:v>13 a 17 años</c:v>
                </c:pt>
                <c:pt idx="1">
                  <c:v>18 a 28 </c:v>
                </c:pt>
                <c:pt idx="2">
                  <c:v>Más de 29</c:v>
                </c:pt>
                <c:pt idx="3">
                  <c:v>Ns/Nr</c:v>
                </c:pt>
              </c:strCache>
            </c:strRef>
          </c:cat>
          <c:val>
            <c:numRef>
              <c:f>'Cuadros generales'!$D$1087:$D$1090</c:f>
              <c:numCache>
                <c:formatCode>0.0%</c:formatCode>
                <c:ptCount val="4"/>
                <c:pt idx="0">
                  <c:v>5.3448275862068968E-2</c:v>
                </c:pt>
                <c:pt idx="1">
                  <c:v>0.39482758620689656</c:v>
                </c:pt>
                <c:pt idx="2">
                  <c:v>0.55000000000000004</c:v>
                </c:pt>
                <c:pt idx="3">
                  <c:v>1.7241379310344827E-3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84816"/>
        <c:axId val="871873392"/>
      </c:barChart>
      <c:catAx>
        <c:axId val="871884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73392"/>
        <c:crosses val="autoZero"/>
        <c:auto val="1"/>
        <c:lblAlgn val="ctr"/>
        <c:lblOffset val="100"/>
        <c:noMultiLvlLbl val="0"/>
      </c:catAx>
      <c:valAx>
        <c:axId val="87187339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8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D2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559558180227472"/>
          <c:y val="0.1686223622047244"/>
          <c:w val="0.63034886264216972"/>
          <c:h val="0.785767139107611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generales'!$B$1105:$B$1107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Ns/Nr</c:v>
                </c:pt>
              </c:strCache>
            </c:strRef>
          </c:cat>
          <c:val>
            <c:numRef>
              <c:f>'Cuadros generales'!$D$1105:$D$1107</c:f>
              <c:numCache>
                <c:formatCode>0.0%</c:formatCode>
                <c:ptCount val="3"/>
                <c:pt idx="0">
                  <c:v>0.45689655172413796</c:v>
                </c:pt>
                <c:pt idx="1">
                  <c:v>0.52931034482758621</c:v>
                </c:pt>
                <c:pt idx="2">
                  <c:v>1.3793103448275862E-2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77744"/>
        <c:axId val="871878832"/>
      </c:barChart>
      <c:catAx>
        <c:axId val="871877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78832"/>
        <c:crosses val="autoZero"/>
        <c:auto val="1"/>
        <c:lblAlgn val="ctr"/>
        <c:lblOffset val="100"/>
        <c:noMultiLvlLbl val="0"/>
      </c:catAx>
      <c:valAx>
        <c:axId val="87187883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7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D3 Estrato de la vivienda: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13526996953191062"/>
          <c:w val="0.53868219597550304"/>
          <c:h val="0.831542330445572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generales'!$B$1122:$B$1128</c:f>
              <c:strCache>
                <c:ptCount val="7"/>
                <c:pt idx="0">
                  <c:v>Estrato 1</c:v>
                </c:pt>
                <c:pt idx="1">
                  <c:v>Estrato 2</c:v>
                </c:pt>
                <c:pt idx="2">
                  <c:v>Estrato 3</c:v>
                </c:pt>
                <c:pt idx="3">
                  <c:v>Estrato 4</c:v>
                </c:pt>
                <c:pt idx="4">
                  <c:v>Estrato 5</c:v>
                </c:pt>
                <c:pt idx="5">
                  <c:v>Estrato 6</c:v>
                </c:pt>
                <c:pt idx="6">
                  <c:v>Ns/Nr</c:v>
                </c:pt>
              </c:strCache>
            </c:strRef>
          </c:cat>
          <c:val>
            <c:numRef>
              <c:f>'Cuadros generales'!$D$1122:$D$1128</c:f>
              <c:numCache>
                <c:formatCode>0.0%</c:formatCode>
                <c:ptCount val="7"/>
                <c:pt idx="0">
                  <c:v>4.1379310344827586E-2</c:v>
                </c:pt>
                <c:pt idx="1">
                  <c:v>0.20517241379310344</c:v>
                </c:pt>
                <c:pt idx="2">
                  <c:v>0.47413793103448276</c:v>
                </c:pt>
                <c:pt idx="3">
                  <c:v>0.19310344827586207</c:v>
                </c:pt>
                <c:pt idx="4">
                  <c:v>3.9655172413793106E-2</c:v>
                </c:pt>
                <c:pt idx="5">
                  <c:v>5.1724137931034482E-3</c:v>
                </c:pt>
                <c:pt idx="6">
                  <c:v>4.1379310344827586E-2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74480"/>
        <c:axId val="871881008"/>
      </c:barChart>
      <c:catAx>
        <c:axId val="871874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81008"/>
        <c:crosses val="autoZero"/>
        <c:auto val="1"/>
        <c:lblAlgn val="ctr"/>
        <c:lblOffset val="100"/>
        <c:noMultiLvlLbl val="0"/>
      </c:catAx>
      <c:valAx>
        <c:axId val="87188100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D4 Nivel educativo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1559558180227474"/>
          <c:y val="0.15207178832375687"/>
          <c:w val="0.5247933070866142"/>
          <c:h val="0.814740157480314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generales'!$B$1145:$B$1154</c:f>
              <c:strCache>
                <c:ptCount val="10"/>
                <c:pt idx="0">
                  <c:v>Ninguno</c:v>
                </c:pt>
                <c:pt idx="1">
                  <c:v>Primaria completa</c:v>
                </c:pt>
                <c:pt idx="2">
                  <c:v>Primaria incompleta</c:v>
                </c:pt>
                <c:pt idx="3">
                  <c:v>Secundaria completa</c:v>
                </c:pt>
                <c:pt idx="4">
                  <c:v>Secundaria incompleta</c:v>
                </c:pt>
                <c:pt idx="5">
                  <c:v>Universitaria completa</c:v>
                </c:pt>
                <c:pt idx="6">
                  <c:v>Universitaria incompleta</c:v>
                </c:pt>
                <c:pt idx="7">
                  <c:v>Educación técnica/tecnológica</c:v>
                </c:pt>
                <c:pt idx="8">
                  <c:v>Postgrado</c:v>
                </c:pt>
                <c:pt idx="9">
                  <c:v>Ns/Nr</c:v>
                </c:pt>
              </c:strCache>
            </c:strRef>
          </c:cat>
          <c:val>
            <c:numRef>
              <c:f>'Cuadros generales'!$D$1145:$D$1154</c:f>
              <c:numCache>
                <c:formatCode>0.0%</c:formatCode>
                <c:ptCount val="10"/>
                <c:pt idx="0">
                  <c:v>6.8965517241379309E-3</c:v>
                </c:pt>
                <c:pt idx="1">
                  <c:v>2.9310344827586206E-2</c:v>
                </c:pt>
                <c:pt idx="2">
                  <c:v>6.8965517241379309E-3</c:v>
                </c:pt>
                <c:pt idx="3">
                  <c:v>0.17241379310344829</c:v>
                </c:pt>
                <c:pt idx="4">
                  <c:v>7.0689655172413796E-2</c:v>
                </c:pt>
                <c:pt idx="5">
                  <c:v>0.27413793103448275</c:v>
                </c:pt>
                <c:pt idx="6">
                  <c:v>0.15517241379310345</c:v>
                </c:pt>
                <c:pt idx="7">
                  <c:v>0.1396551724137931</c:v>
                </c:pt>
                <c:pt idx="8">
                  <c:v>0.11896551724137931</c:v>
                </c:pt>
                <c:pt idx="9">
                  <c:v>2.5862068965517241E-2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75024"/>
        <c:axId val="871881552"/>
      </c:barChart>
      <c:catAx>
        <c:axId val="871875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81552"/>
        <c:crosses val="autoZero"/>
        <c:auto val="1"/>
        <c:lblAlgn val="ctr"/>
        <c:lblOffset val="100"/>
        <c:noMultiLvlLbl val="0"/>
      </c:catAx>
      <c:valAx>
        <c:axId val="87188155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7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D5 Actividad principal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8683180227471566"/>
          <c:y val="0.11846153846153845"/>
          <c:w val="0.64927930883639551"/>
          <c:h val="0.843931623931623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plosion val="19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12-4B06-A22B-087B798A42FD}"/>
              </c:ext>
            </c:extLst>
          </c:dPt>
          <c:dPt>
            <c:idx val="6"/>
            <c:invertIfNegative val="0"/>
            <c:bubble3D val="0"/>
            <c:explosion val="11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17B8-40B8-AE71-B323816A3F6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7B8-40B8-AE71-B323816A3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generales'!$B$1169:$B$1176</c:f>
              <c:strCache>
                <c:ptCount val="8"/>
                <c:pt idx="0">
                  <c:v>Trabaja</c:v>
                </c:pt>
                <c:pt idx="1">
                  <c:v>Estudia</c:v>
                </c:pt>
                <c:pt idx="2">
                  <c:v>Trabajar y estudiar</c:v>
                </c:pt>
                <c:pt idx="3">
                  <c:v>Está desempleado</c:v>
                </c:pt>
                <c:pt idx="4">
                  <c:v>Pensionado</c:v>
                </c:pt>
                <c:pt idx="5">
                  <c:v>Oficios de hogar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'Cuadros generales'!$D$1169:$D$1176</c:f>
              <c:numCache>
                <c:formatCode>0.0%</c:formatCode>
                <c:ptCount val="8"/>
                <c:pt idx="0">
                  <c:v>0.43275862068965515</c:v>
                </c:pt>
                <c:pt idx="1">
                  <c:v>0.13793103448275862</c:v>
                </c:pt>
                <c:pt idx="2">
                  <c:v>0.13448275862068965</c:v>
                </c:pt>
                <c:pt idx="3">
                  <c:v>4.8275862068965517E-2</c:v>
                </c:pt>
                <c:pt idx="4">
                  <c:v>3.6206896551724141E-2</c:v>
                </c:pt>
                <c:pt idx="5">
                  <c:v>0.05</c:v>
                </c:pt>
                <c:pt idx="6">
                  <c:v>3.1034482758620689E-2</c:v>
                </c:pt>
                <c:pt idx="7">
                  <c:v>0.12931034482758622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B06-A22B-087B798A4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1876656"/>
        <c:axId val="871876112"/>
      </c:barChart>
      <c:valAx>
        <c:axId val="8718761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871876656"/>
        <c:crosses val="autoZero"/>
        <c:crossBetween val="between"/>
      </c:valAx>
      <c:catAx>
        <c:axId val="871876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1876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0145259186351705"/>
          <c:w val="0.99949231291604401"/>
          <c:h val="0.65195007908779612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rgbClr val="00B050"/>
              </a:solidFill>
              <a:miter lim="800000"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 w="25400" cap="flat" cmpd="sng" algn="ctr">
                <a:solidFill>
                  <a:srgbClr val="00B050"/>
                </a:solidFill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generales'!$B$52:$B$54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'Cuadros generales'!$D$52:$D$54</c:f>
              <c:numCache>
                <c:formatCode>0.0%</c:formatCode>
                <c:ptCount val="3"/>
                <c:pt idx="0">
                  <c:v>0.14310344827586208</c:v>
                </c:pt>
                <c:pt idx="1">
                  <c:v>0.77931034482758621</c:v>
                </c:pt>
                <c:pt idx="2">
                  <c:v>7.7586206896551727E-2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871877200"/>
        <c:axId val="871879376"/>
      </c:barChart>
      <c:catAx>
        <c:axId val="87187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1879376"/>
        <c:crosses val="autoZero"/>
        <c:auto val="1"/>
        <c:lblAlgn val="ctr"/>
        <c:lblOffset val="100"/>
        <c:noMultiLvlLbl val="0"/>
      </c:catAx>
      <c:valAx>
        <c:axId val="8718793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87187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P1. ¿Con quién está asistiendo a esta actividad?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1471232762571351"/>
          <c:y val="0.15879504321372323"/>
          <c:w val="0.44492896721243186"/>
          <c:h val="0.795896096572747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P_1!$B$12:$B$18</c:f>
              <c:strCache>
                <c:ptCount val="7"/>
                <c:pt idx="0">
                  <c:v>Amigos(as)</c:v>
                </c:pt>
                <c:pt idx="1">
                  <c:v>Novio(a)/esposo(a)/Pareja/cónyuge</c:v>
                </c:pt>
                <c:pt idx="2">
                  <c:v>Compañeros(as) de trabajo/Estudio</c:v>
                </c:pt>
                <c:pt idx="3">
                  <c:v>Familiares</c:v>
                </c:pt>
                <c:pt idx="4">
                  <c:v>Solo (a)</c:v>
                </c:pt>
                <c:pt idx="5">
                  <c:v>Otro </c:v>
                </c:pt>
                <c:pt idx="6">
                  <c:v>Ns/Nr</c:v>
                </c:pt>
              </c:strCache>
            </c:strRef>
          </c:cat>
          <c:val>
            <c:numRef>
              <c:f>P_1!$D$12:$D$18</c:f>
              <c:numCache>
                <c:formatCode>0.0%</c:formatCode>
                <c:ptCount val="7"/>
                <c:pt idx="0">
                  <c:v>0.27931034482758621</c:v>
                </c:pt>
                <c:pt idx="1">
                  <c:v>0.21379310344827587</c:v>
                </c:pt>
                <c:pt idx="2">
                  <c:v>1.7241379310344827E-2</c:v>
                </c:pt>
                <c:pt idx="3">
                  <c:v>0.35517241379310344</c:v>
                </c:pt>
                <c:pt idx="4">
                  <c:v>0.12758620689655173</c:v>
                </c:pt>
                <c:pt idx="5">
                  <c:v>6.8965517241379309E-3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86448"/>
        <c:axId val="871871216"/>
      </c:barChart>
      <c:catAx>
        <c:axId val="871886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71216"/>
        <c:crosses val="autoZero"/>
        <c:auto val="1"/>
        <c:lblAlgn val="ctr"/>
        <c:lblOffset val="100"/>
        <c:noMultiLvlLbl val="0"/>
      </c:catAx>
      <c:valAx>
        <c:axId val="87187121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8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P7 ¿Usualmente paga para asistir a esas presentaciones?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24688424291791117"/>
          <c:w val="0.45257108486439196"/>
          <c:h val="0.719928319304914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generales'!$B$109:$B$112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</c:v>
                </c:pt>
              </c:strCache>
            </c:strRef>
          </c:cat>
          <c:val>
            <c:numRef>
              <c:f>'Cuadros generales'!$D$109:$D$112</c:f>
              <c:numCache>
                <c:formatCode>0.0%</c:formatCode>
                <c:ptCount val="4"/>
                <c:pt idx="0">
                  <c:v>0.30517241379310345</c:v>
                </c:pt>
                <c:pt idx="1">
                  <c:v>0.62758620689655176</c:v>
                </c:pt>
                <c:pt idx="2">
                  <c:v>1.0344827586206896E-2</c:v>
                </c:pt>
                <c:pt idx="3">
                  <c:v>5.6896551724137934E-2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204160"/>
        <c:axId val="866204704"/>
      </c:barChart>
      <c:catAx>
        <c:axId val="866204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204704"/>
        <c:crosses val="autoZero"/>
        <c:auto val="1"/>
        <c:lblAlgn val="ctr"/>
        <c:lblOffset val="100"/>
        <c:noMultiLvlLbl val="0"/>
      </c:catAx>
      <c:valAx>
        <c:axId val="86620470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20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927208308893667"/>
          <c:y val="2.8210886107940009E-2"/>
          <c:w val="0.5322126043499642"/>
          <c:h val="0.91273455293055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P_2!$B$12:$B$23</c:f>
              <c:strCache>
                <c:ptCount val="12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Siete</c:v>
                </c:pt>
                <c:pt idx="7">
                  <c:v>Ocho</c:v>
                </c:pt>
                <c:pt idx="8">
                  <c:v>Nueve</c:v>
                </c:pt>
                <c:pt idx="9">
                  <c:v>Diez</c:v>
                </c:pt>
                <c:pt idx="10">
                  <c:v>Entre once y veinte</c:v>
                </c:pt>
                <c:pt idx="11">
                  <c:v>Todas</c:v>
                </c:pt>
              </c:strCache>
            </c:strRef>
          </c:cat>
          <c:val>
            <c:numRef>
              <c:f>P_2!$D$12:$D$23</c:f>
              <c:numCache>
                <c:formatCode>0.0%</c:formatCode>
                <c:ptCount val="12"/>
                <c:pt idx="0">
                  <c:v>0.71379310344827585</c:v>
                </c:pt>
                <c:pt idx="1">
                  <c:v>0.11724137931034483</c:v>
                </c:pt>
                <c:pt idx="2">
                  <c:v>6.3793103448275865E-2</c:v>
                </c:pt>
                <c:pt idx="3">
                  <c:v>2.2413793103448276E-2</c:v>
                </c:pt>
                <c:pt idx="4">
                  <c:v>3.4482758620689655E-2</c:v>
                </c:pt>
                <c:pt idx="5">
                  <c:v>6.8965517241379309E-3</c:v>
                </c:pt>
                <c:pt idx="6">
                  <c:v>3.4482758620689655E-3</c:v>
                </c:pt>
                <c:pt idx="7">
                  <c:v>1.7241379310344827E-3</c:v>
                </c:pt>
                <c:pt idx="8">
                  <c:v>1.7241379310344827E-3</c:v>
                </c:pt>
                <c:pt idx="9">
                  <c:v>0</c:v>
                </c:pt>
                <c:pt idx="10">
                  <c:v>1.896551724137931E-2</c:v>
                </c:pt>
                <c:pt idx="11">
                  <c:v>1.5517241379310345E-2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900048"/>
        <c:axId val="871899504"/>
      </c:barChart>
      <c:catAx>
        <c:axId val="871900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9504"/>
        <c:crosses val="autoZero"/>
        <c:auto val="1"/>
        <c:lblAlgn val="ctr"/>
        <c:lblOffset val="100"/>
        <c:noMultiLvlLbl val="0"/>
      </c:catAx>
      <c:valAx>
        <c:axId val="87189950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90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P_3!$B$12:$B$14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P_3!$D$12:$D$14</c:f>
              <c:numCache>
                <c:formatCode>0.0%</c:formatCode>
                <c:ptCount val="3"/>
                <c:pt idx="0">
                  <c:v>0.14310344827586208</c:v>
                </c:pt>
                <c:pt idx="1">
                  <c:v>0.77931034482758621</c:v>
                </c:pt>
                <c:pt idx="2">
                  <c:v>7.7586206896551727E-2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89712"/>
        <c:axId val="871898416"/>
      </c:barChart>
      <c:catAx>
        <c:axId val="8718897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8416"/>
        <c:crosses val="autoZero"/>
        <c:auto val="1"/>
        <c:lblAlgn val="ctr"/>
        <c:lblOffset val="100"/>
        <c:noMultiLvlLbl val="0"/>
      </c:catAx>
      <c:valAx>
        <c:axId val="871898416"/>
        <c:scaling>
          <c:orientation val="minMax"/>
          <c:max val="1"/>
        </c:scaling>
        <c:delete val="1"/>
        <c:axPos val="r"/>
        <c:numFmt formatCode="0.0%" sourceLinked="1"/>
        <c:majorTickMark val="none"/>
        <c:minorTickMark val="none"/>
        <c:tickLblPos val="nextTo"/>
        <c:crossAx val="87188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519382876237537"/>
          <c:y val="4.9145928599969399E-2"/>
          <c:w val="0.64480617123762463"/>
          <c:h val="0.905545342745771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P_4!$B$12:$B$17</c:f>
              <c:strCache>
                <c:ptCount val="6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años o más</c:v>
                </c:pt>
                <c:pt idx="5">
                  <c:v>Ns/Nr</c:v>
                </c:pt>
              </c:strCache>
            </c:strRef>
          </c:cat>
          <c:val>
            <c:numRef>
              <c:f>P_4!$D$12:$D$17</c:f>
              <c:numCache>
                <c:formatCode>0.0%</c:formatCode>
                <c:ptCount val="6"/>
                <c:pt idx="0">
                  <c:v>0.16034482758620688</c:v>
                </c:pt>
                <c:pt idx="1">
                  <c:v>0.20344827586206896</c:v>
                </c:pt>
                <c:pt idx="2">
                  <c:v>0.33448275862068966</c:v>
                </c:pt>
                <c:pt idx="3">
                  <c:v>0.1</c:v>
                </c:pt>
                <c:pt idx="4">
                  <c:v>0.13620689655172413</c:v>
                </c:pt>
                <c:pt idx="5">
                  <c:v>6.5517241379310351E-2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88080"/>
        <c:axId val="871897872"/>
      </c:barChart>
      <c:catAx>
        <c:axId val="87188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7872"/>
        <c:crosses val="autoZero"/>
        <c:auto val="1"/>
        <c:lblAlgn val="ctr"/>
        <c:lblOffset val="100"/>
        <c:noMultiLvlLbl val="0"/>
      </c:catAx>
      <c:valAx>
        <c:axId val="87189787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471232762571351"/>
          <c:y val="4.4759965202388043E-2"/>
          <c:w val="0.44492896721243186"/>
          <c:h val="0.909931306143353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P_5!$B$12:$B$17</c:f>
              <c:strCache>
                <c:ptCount val="6"/>
                <c:pt idx="0">
                  <c:v>Conciertos al aire libre</c:v>
                </c:pt>
                <c:pt idx="1">
                  <c:v>Bares o restaurantes</c:v>
                </c:pt>
                <c:pt idx="2">
                  <c:v>Teatros y auditorios</c:v>
                </c:pt>
                <c:pt idx="3">
                  <c:v>Ninguno</c:v>
                </c:pt>
                <c:pt idx="4">
                  <c:v>Otro</c:v>
                </c:pt>
                <c:pt idx="5">
                  <c:v>Ns/Nr</c:v>
                </c:pt>
              </c:strCache>
            </c:strRef>
          </c:cat>
          <c:val>
            <c:numRef>
              <c:f>P_5!$D$12:$D$17</c:f>
              <c:numCache>
                <c:formatCode>0.0%</c:formatCode>
                <c:ptCount val="6"/>
                <c:pt idx="0">
                  <c:v>0.68448275862068964</c:v>
                </c:pt>
                <c:pt idx="1">
                  <c:v>0.1310344827586207</c:v>
                </c:pt>
                <c:pt idx="2">
                  <c:v>0.12586206896551724</c:v>
                </c:pt>
                <c:pt idx="3">
                  <c:v>3.9655172413793106E-2</c:v>
                </c:pt>
                <c:pt idx="4">
                  <c:v>1.7241379310344827E-3</c:v>
                </c:pt>
                <c:pt idx="5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90800"/>
        <c:axId val="871895696"/>
      </c:barChart>
      <c:catAx>
        <c:axId val="871890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5696"/>
        <c:crosses val="autoZero"/>
        <c:auto val="1"/>
        <c:lblAlgn val="ctr"/>
        <c:lblOffset val="100"/>
        <c:noMultiLvlLbl val="0"/>
      </c:catAx>
      <c:valAx>
        <c:axId val="87189569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9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13513801745437"/>
          <c:y val="3.1602075009643946E-2"/>
          <c:w val="0.62250605807456916"/>
          <c:h val="0.923089196336097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P_6!$B$12:$B$17</c:f>
              <c:strCache>
                <c:ptCount val="6"/>
                <c:pt idx="0">
                  <c:v>Mensualmente</c:v>
                </c:pt>
                <c:pt idx="1">
                  <c:v>Trimestralmente</c:v>
                </c:pt>
                <c:pt idx="2">
                  <c:v>Semanalmente</c:v>
                </c:pt>
                <c:pt idx="3">
                  <c:v>Anualmente</c:v>
                </c:pt>
                <c:pt idx="4">
                  <c:v>NS/Nr</c:v>
                </c:pt>
                <c:pt idx="5">
                  <c:v>No aplica (No asiste a otros escenarios)</c:v>
                </c:pt>
              </c:strCache>
            </c:strRef>
          </c:cat>
          <c:val>
            <c:numRef>
              <c:f>P_6!$D$12:$D$17</c:f>
              <c:numCache>
                <c:formatCode>0.0%</c:formatCode>
                <c:ptCount val="6"/>
                <c:pt idx="0">
                  <c:v>0.2620689655172414</c:v>
                </c:pt>
                <c:pt idx="1">
                  <c:v>0.30862068965517242</c:v>
                </c:pt>
                <c:pt idx="2">
                  <c:v>9.3103448275862075E-2</c:v>
                </c:pt>
                <c:pt idx="3">
                  <c:v>0.26724137931034481</c:v>
                </c:pt>
                <c:pt idx="4">
                  <c:v>1.2068965517241379E-2</c:v>
                </c:pt>
                <c:pt idx="5">
                  <c:v>5.6896551724137934E-2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900592"/>
        <c:axId val="871896240"/>
      </c:barChart>
      <c:catAx>
        <c:axId val="871900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6240"/>
        <c:crosses val="autoZero"/>
        <c:auto val="1"/>
        <c:lblAlgn val="ctr"/>
        <c:lblOffset val="100"/>
        <c:noMultiLvlLbl val="0"/>
      </c:catAx>
      <c:valAx>
        <c:axId val="87189624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90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P_7!$B$12:$B$15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 (No asiste a otros escenarios)</c:v>
                </c:pt>
              </c:strCache>
            </c:strRef>
          </c:cat>
          <c:val>
            <c:numRef>
              <c:f>P_7!$D$12:$D$15</c:f>
              <c:numCache>
                <c:formatCode>0.0%</c:formatCode>
                <c:ptCount val="4"/>
                <c:pt idx="0">
                  <c:v>0.30517241379310345</c:v>
                </c:pt>
                <c:pt idx="1">
                  <c:v>0.62758620689655176</c:v>
                </c:pt>
                <c:pt idx="2">
                  <c:v>1.0344827586206896E-2</c:v>
                </c:pt>
                <c:pt idx="3">
                  <c:v>5.6896551724137934E-2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97328"/>
        <c:axId val="871892432"/>
      </c:barChart>
      <c:catAx>
        <c:axId val="87189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2432"/>
        <c:crosses val="autoZero"/>
        <c:auto val="1"/>
        <c:lblAlgn val="ctr"/>
        <c:lblOffset val="100"/>
        <c:noMultiLvlLbl val="0"/>
      </c:catAx>
      <c:valAx>
        <c:axId val="87189243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189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471232762571351"/>
          <c:y val="3.1223216608918511E-2"/>
          <c:w val="0.44492896721243186"/>
          <c:h val="0.923468156097289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P_8!$B$12:$B$20</c:f>
              <c:strCache>
                <c:ptCount val="9"/>
                <c:pt idx="0">
                  <c:v>Curiosidad por conocer este festival</c:v>
                </c:pt>
                <c:pt idx="1">
                  <c:v>Los grupos y artistas que se presentan</c:v>
                </c:pt>
                <c:pt idx="2">
                  <c:v>Conocer más grupos o bandas</c:v>
                </c:pt>
                <c:pt idx="3">
                  <c:v>Encontrarse con otros amigos</c:v>
                </c:pt>
                <c:pt idx="4">
                  <c:v>Por costumbre</c:v>
                </c:pt>
                <c:pt idx="5">
                  <c:v>Conocer gente nueva</c:v>
                </c:pt>
                <c:pt idx="6">
                  <c:v>Porque es gratis</c:v>
                </c:pt>
                <c:pt idx="7">
                  <c:v>Otro</c:v>
                </c:pt>
                <c:pt idx="8">
                  <c:v>Ns/Nr</c:v>
                </c:pt>
              </c:strCache>
            </c:strRef>
          </c:cat>
          <c:val>
            <c:numRef>
              <c:f>P_8!$D$12:$D$20</c:f>
              <c:numCache>
                <c:formatCode>0.0%</c:formatCode>
                <c:ptCount val="9"/>
                <c:pt idx="0">
                  <c:v>0.35517241379310344</c:v>
                </c:pt>
                <c:pt idx="1">
                  <c:v>0.31034482758620691</c:v>
                </c:pt>
                <c:pt idx="2">
                  <c:v>0.16034482758620688</c:v>
                </c:pt>
                <c:pt idx="3">
                  <c:v>4.6551724137931037E-2</c:v>
                </c:pt>
                <c:pt idx="4">
                  <c:v>4.1379310344827586E-2</c:v>
                </c:pt>
                <c:pt idx="5">
                  <c:v>2.7586206896551724E-2</c:v>
                </c:pt>
                <c:pt idx="6">
                  <c:v>1.5517241379310345E-2</c:v>
                </c:pt>
                <c:pt idx="7">
                  <c:v>3.2758620689655175E-2</c:v>
                </c:pt>
                <c:pt idx="8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894608"/>
        <c:axId val="871895152"/>
      </c:barChart>
      <c:catAx>
        <c:axId val="871894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1895152"/>
        <c:crosses val="autoZero"/>
        <c:auto val="1"/>
        <c:lblAlgn val="ctr"/>
        <c:lblOffset val="100"/>
        <c:noMultiLvlLbl val="0"/>
      </c:catAx>
      <c:valAx>
        <c:axId val="87189515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189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P_9!$B$12:$B$15</c:f>
              <c:strCache>
                <c:ptCount val="4"/>
                <c:pt idx="0">
                  <c:v>Los artistas nacionales</c:v>
                </c:pt>
                <c:pt idx="1">
                  <c:v>Los artistas internacionales</c:v>
                </c:pt>
                <c:pt idx="2">
                  <c:v>Los artistas distritales </c:v>
                </c:pt>
                <c:pt idx="3">
                  <c:v>Ns/Nr</c:v>
                </c:pt>
              </c:strCache>
            </c:strRef>
          </c:cat>
          <c:val>
            <c:numRef>
              <c:f>P_9!$D$12:$D$15</c:f>
              <c:numCache>
                <c:formatCode>0.0%</c:formatCode>
                <c:ptCount val="4"/>
                <c:pt idx="0">
                  <c:v>0.74310344827586206</c:v>
                </c:pt>
                <c:pt idx="1">
                  <c:v>0.11896551724137931</c:v>
                </c:pt>
                <c:pt idx="2">
                  <c:v>8.7931034482758616E-2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680240"/>
        <c:axId val="873670448"/>
      </c:barChart>
      <c:catAx>
        <c:axId val="87368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3670448"/>
        <c:crosses val="autoZero"/>
        <c:auto val="1"/>
        <c:lblAlgn val="ctr"/>
        <c:lblOffset val="100"/>
        <c:noMultiLvlLbl val="0"/>
      </c:catAx>
      <c:valAx>
        <c:axId val="87367044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368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P_10!$B$12:$B$14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P_10!$D$12:$D$14</c:f>
              <c:numCache>
                <c:formatCode>0.0%</c:formatCode>
                <c:ptCount val="3"/>
                <c:pt idx="0">
                  <c:v>0.3293103448275862</c:v>
                </c:pt>
                <c:pt idx="1">
                  <c:v>0.59482758620689657</c:v>
                </c:pt>
                <c:pt idx="2">
                  <c:v>7.586206896551724E-2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676976"/>
        <c:axId val="873665552"/>
      </c:barChart>
      <c:catAx>
        <c:axId val="87367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3665552"/>
        <c:crosses val="autoZero"/>
        <c:auto val="1"/>
        <c:lblAlgn val="ctr"/>
        <c:lblOffset val="100"/>
        <c:noMultiLvlLbl val="0"/>
      </c:catAx>
      <c:valAx>
        <c:axId val="87366555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367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P_10!$B$23:$B$26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No aplica (No reconoce a ninguno)</c:v>
                </c:pt>
                <c:pt idx="3">
                  <c:v>Ns/Nr</c:v>
                </c:pt>
              </c:strCache>
            </c:strRef>
          </c:cat>
          <c:val>
            <c:numRef>
              <c:f>P_10!$D$23:$D$26</c:f>
              <c:numCache>
                <c:formatCode>0.0%</c:formatCode>
                <c:ptCount val="4"/>
                <c:pt idx="0">
                  <c:v>0.18620689655172415</c:v>
                </c:pt>
                <c:pt idx="1">
                  <c:v>0.11551724137931034</c:v>
                </c:pt>
                <c:pt idx="2">
                  <c:v>0.60172413793103452</c:v>
                </c:pt>
                <c:pt idx="3">
                  <c:v>9.6551724137931033E-2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675344"/>
        <c:axId val="873668816"/>
      </c:barChart>
      <c:catAx>
        <c:axId val="87367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3668816"/>
        <c:crosses val="autoZero"/>
        <c:auto val="1"/>
        <c:lblAlgn val="ctr"/>
        <c:lblOffset val="100"/>
        <c:noMultiLvlLbl val="0"/>
      </c:catAx>
      <c:valAx>
        <c:axId val="873668816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367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P8 ¿Qué lo(a) motivó principalmente a asistir a este evento?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660088611918162"/>
          <c:y val="0.1897167955350112"/>
          <c:w val="0.42526756381746578"/>
          <c:h val="0.776175048180797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generales'!$B$123:$B$131</c:f>
              <c:strCache>
                <c:ptCount val="9"/>
                <c:pt idx="0">
                  <c:v>a. Los grupos y artistas que se presentan</c:v>
                </c:pt>
                <c:pt idx="1">
                  <c:v>b. Conocer más grupos o bandas</c:v>
                </c:pt>
                <c:pt idx="2">
                  <c:v>c. Curiosidad por conocer este festival</c:v>
                </c:pt>
                <c:pt idx="3">
                  <c:v>d. Conocer gente nueva</c:v>
                </c:pt>
                <c:pt idx="4">
                  <c:v>e. Encontrarse con otros amigos</c:v>
                </c:pt>
                <c:pt idx="5">
                  <c:v>f. Porque es gratis</c:v>
                </c:pt>
                <c:pt idx="6">
                  <c:v>g. Por costumbre</c:v>
                </c:pt>
                <c:pt idx="7">
                  <c:v>h. Otro</c:v>
                </c:pt>
                <c:pt idx="8">
                  <c:v>i. Ns/Nr</c:v>
                </c:pt>
              </c:strCache>
            </c:strRef>
          </c:cat>
          <c:val>
            <c:numRef>
              <c:f>'Cuadros generales'!$D$123:$D$131</c:f>
              <c:numCache>
                <c:formatCode>0.0%</c:formatCode>
                <c:ptCount val="9"/>
                <c:pt idx="0">
                  <c:v>0.31034482758620691</c:v>
                </c:pt>
                <c:pt idx="1">
                  <c:v>0.16034482758620688</c:v>
                </c:pt>
                <c:pt idx="2">
                  <c:v>0.35517241379310344</c:v>
                </c:pt>
                <c:pt idx="3">
                  <c:v>2.7586206896551724E-2</c:v>
                </c:pt>
                <c:pt idx="4">
                  <c:v>4.6551724137931037E-2</c:v>
                </c:pt>
                <c:pt idx="5">
                  <c:v>1.5517241379310345E-2</c:v>
                </c:pt>
                <c:pt idx="6">
                  <c:v>4.1379310344827586E-2</c:v>
                </c:pt>
                <c:pt idx="7">
                  <c:v>3.2758620689655175E-2</c:v>
                </c:pt>
                <c:pt idx="8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210688"/>
        <c:axId val="866211232"/>
      </c:barChart>
      <c:catAx>
        <c:axId val="866210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211232"/>
        <c:crosses val="autoZero"/>
        <c:auto val="1"/>
        <c:lblAlgn val="ctr"/>
        <c:lblOffset val="100"/>
        <c:noMultiLvlLbl val="0"/>
      </c:catAx>
      <c:valAx>
        <c:axId val="86621123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21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4970072298923339E-2"/>
          <c:w val="0.99175187301171552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P_10!$B$12:$B$14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P_10!$D$12:$D$14</c:f>
              <c:numCache>
                <c:formatCode>0.0%</c:formatCode>
                <c:ptCount val="3"/>
                <c:pt idx="0">
                  <c:v>0.3293103448275862</c:v>
                </c:pt>
                <c:pt idx="1">
                  <c:v>0.59482758620689657</c:v>
                </c:pt>
                <c:pt idx="2">
                  <c:v>7.586206896551724E-2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873669360"/>
        <c:axId val="873669904"/>
      </c:barChart>
      <c:catAx>
        <c:axId val="8736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3669904"/>
        <c:crosses val="autoZero"/>
        <c:auto val="1"/>
        <c:lblAlgn val="ctr"/>
        <c:lblOffset val="100"/>
        <c:noMultiLvlLbl val="0"/>
      </c:catAx>
      <c:valAx>
        <c:axId val="87366990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36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471232762571351"/>
          <c:y val="7.3260634873471009E-2"/>
          <c:w val="0.44492896721243186"/>
          <c:h val="0.8814305947605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P_11!$B$12:$B$20</c:f>
              <c:strCache>
                <c:ptCount val="9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Entre seis y diez</c:v>
                </c:pt>
                <c:pt idx="6">
                  <c:v>Más de veinte</c:v>
                </c:pt>
                <c:pt idx="7">
                  <c:v>Ns/Nr</c:v>
                </c:pt>
                <c:pt idx="8">
                  <c:v>No aplica (No reconoce a ninguno)</c:v>
                </c:pt>
              </c:strCache>
            </c:strRef>
          </c:cat>
          <c:val>
            <c:numRef>
              <c:f>P_11!$D$12:$D$20</c:f>
              <c:numCache>
                <c:formatCode>0.0%</c:formatCode>
                <c:ptCount val="9"/>
                <c:pt idx="0">
                  <c:v>0.13620689655172413</c:v>
                </c:pt>
                <c:pt idx="1">
                  <c:v>0.05</c:v>
                </c:pt>
                <c:pt idx="2">
                  <c:v>3.1034482758620689E-2</c:v>
                </c:pt>
                <c:pt idx="3">
                  <c:v>2.4137931034482758E-2</c:v>
                </c:pt>
                <c:pt idx="4">
                  <c:v>1.0344827586206896E-2</c:v>
                </c:pt>
                <c:pt idx="5">
                  <c:v>1.7241379310344827E-3</c:v>
                </c:pt>
                <c:pt idx="6">
                  <c:v>3.4482758620689655E-3</c:v>
                </c:pt>
                <c:pt idx="7">
                  <c:v>7.7586206896551727E-2</c:v>
                </c:pt>
                <c:pt idx="8">
                  <c:v>0.65517241379310343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670992"/>
        <c:axId val="873679696"/>
      </c:barChart>
      <c:catAx>
        <c:axId val="87367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3679696"/>
        <c:crosses val="autoZero"/>
        <c:auto val="1"/>
        <c:lblAlgn val="ctr"/>
        <c:lblOffset val="100"/>
        <c:noMultiLvlLbl val="0"/>
      </c:catAx>
      <c:valAx>
        <c:axId val="87367969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367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P_12!$B$12:$B$15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P_12!$D$12:$D$15</c:f>
              <c:numCache>
                <c:formatCode>0.0%</c:formatCode>
                <c:ptCount val="4"/>
                <c:pt idx="0">
                  <c:v>8.4482758620689657E-2</c:v>
                </c:pt>
                <c:pt idx="1">
                  <c:v>6.8965517241379309E-3</c:v>
                </c:pt>
                <c:pt idx="2">
                  <c:v>5.6896551724137934E-2</c:v>
                </c:pt>
                <c:pt idx="3">
                  <c:v>0.85172413793103452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672080"/>
        <c:axId val="873674800"/>
      </c:barChart>
      <c:catAx>
        <c:axId val="8736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3674800"/>
        <c:crosses val="autoZero"/>
        <c:auto val="1"/>
        <c:lblAlgn val="ctr"/>
        <c:lblOffset val="100"/>
        <c:noMultiLvlLbl val="0"/>
      </c:catAx>
      <c:valAx>
        <c:axId val="87367480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367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P_12!$B$23:$B$26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P_12!$D$23:$D$26</c:f>
              <c:numCache>
                <c:formatCode>0.0%</c:formatCode>
                <c:ptCount val="4"/>
                <c:pt idx="0">
                  <c:v>0.15689655172413794</c:v>
                </c:pt>
                <c:pt idx="1">
                  <c:v>8.6206896551724137E-3</c:v>
                </c:pt>
                <c:pt idx="2">
                  <c:v>3.9655172413793106E-2</c:v>
                </c:pt>
                <c:pt idx="3">
                  <c:v>0.79482758620689653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675888"/>
        <c:axId val="873677520"/>
      </c:barChart>
      <c:catAx>
        <c:axId val="87367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3677520"/>
        <c:crosses val="autoZero"/>
        <c:auto val="1"/>
        <c:lblAlgn val="ctr"/>
        <c:lblOffset val="100"/>
        <c:noMultiLvlLbl val="0"/>
      </c:catAx>
      <c:valAx>
        <c:axId val="87367752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367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P_12!$B$35:$B$38</c:f>
              <c:strCache>
                <c:ptCount val="4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</c:strCache>
            </c:strRef>
          </c:cat>
          <c:val>
            <c:numRef>
              <c:f>P_12!$D$35:$D$38</c:f>
              <c:numCache>
                <c:formatCode>0.0%</c:formatCode>
                <c:ptCount val="4"/>
                <c:pt idx="0">
                  <c:v>0.10344827586206896</c:v>
                </c:pt>
                <c:pt idx="1">
                  <c:v>5.1724137931034482E-3</c:v>
                </c:pt>
                <c:pt idx="2">
                  <c:v>4.4827586206896551E-2</c:v>
                </c:pt>
                <c:pt idx="3">
                  <c:v>0.84655172413793101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2816"/>
        <c:axId val="875261728"/>
      </c:barChart>
      <c:catAx>
        <c:axId val="8752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1728"/>
        <c:crosses val="autoZero"/>
        <c:auto val="1"/>
        <c:lblAlgn val="ctr"/>
        <c:lblOffset val="100"/>
        <c:noMultiLvlLbl val="0"/>
      </c:catAx>
      <c:valAx>
        <c:axId val="87526172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6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P_13!$B$12:$B$16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P_13!$D$12:$D$16</c:f>
              <c:numCache>
                <c:formatCode>0.0%</c:formatCode>
                <c:ptCount val="5"/>
                <c:pt idx="0">
                  <c:v>0</c:v>
                </c:pt>
                <c:pt idx="1">
                  <c:v>2.2413793103448276E-2</c:v>
                </c:pt>
                <c:pt idx="2">
                  <c:v>0.51551724137931032</c:v>
                </c:pt>
                <c:pt idx="3">
                  <c:v>0.46206896551724136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3904"/>
        <c:axId val="875265536"/>
      </c:barChart>
      <c:catAx>
        <c:axId val="8752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5536"/>
        <c:crosses val="autoZero"/>
        <c:auto val="1"/>
        <c:lblAlgn val="ctr"/>
        <c:lblOffset val="100"/>
        <c:noMultiLvlLbl val="0"/>
      </c:catAx>
      <c:valAx>
        <c:axId val="875265536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6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P_13!$B$25:$B$29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P_13!$D$25:$D$29</c:f>
              <c:numCache>
                <c:formatCode>0.0%</c:formatCode>
                <c:ptCount val="5"/>
                <c:pt idx="0">
                  <c:v>0</c:v>
                </c:pt>
                <c:pt idx="1">
                  <c:v>1.896551724137931E-2</c:v>
                </c:pt>
                <c:pt idx="2">
                  <c:v>0.47068965517241379</c:v>
                </c:pt>
                <c:pt idx="3">
                  <c:v>0.41551724137931034</c:v>
                </c:pt>
                <c:pt idx="4">
                  <c:v>9.4827586206896547E-2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2272"/>
        <c:axId val="875256288"/>
      </c:barChart>
      <c:catAx>
        <c:axId val="8752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56288"/>
        <c:crosses val="autoZero"/>
        <c:auto val="1"/>
        <c:lblAlgn val="ctr"/>
        <c:lblOffset val="100"/>
        <c:noMultiLvlLbl val="0"/>
      </c:catAx>
      <c:valAx>
        <c:axId val="87525628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6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P_13!$B$38:$B$42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P_13!$D$38:$D$42</c:f>
              <c:numCache>
                <c:formatCode>0.0%</c:formatCode>
                <c:ptCount val="5"/>
                <c:pt idx="0">
                  <c:v>0</c:v>
                </c:pt>
                <c:pt idx="1">
                  <c:v>2.9310344827586206E-2</c:v>
                </c:pt>
                <c:pt idx="2">
                  <c:v>0.50689655172413794</c:v>
                </c:pt>
                <c:pt idx="3">
                  <c:v>0.45344827586206898</c:v>
                </c:pt>
                <c:pt idx="4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0096"/>
        <c:axId val="875253568"/>
      </c:barChart>
      <c:catAx>
        <c:axId val="87526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53568"/>
        <c:crosses val="autoZero"/>
        <c:auto val="1"/>
        <c:lblAlgn val="ctr"/>
        <c:lblOffset val="100"/>
        <c:noMultiLvlLbl val="0"/>
      </c:catAx>
      <c:valAx>
        <c:axId val="87525356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6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P_13!$B$51:$B$55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P_13!$D$51:$D$55</c:f>
              <c:numCache>
                <c:formatCode>0.0%</c:formatCode>
                <c:ptCount val="5"/>
                <c:pt idx="0">
                  <c:v>0.61459216638550795</c:v>
                </c:pt>
                <c:pt idx="1">
                  <c:v>0.1342203537180762</c:v>
                </c:pt>
                <c:pt idx="2">
                  <c:v>0.18751780964014259</c:v>
                </c:pt>
                <c:pt idx="3">
                  <c:v>3.1182208325321384E-2</c:v>
                </c:pt>
                <c:pt idx="4">
                  <c:v>3.2487461930971857E-2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1184"/>
        <c:axId val="875263360"/>
      </c:barChart>
      <c:catAx>
        <c:axId val="87526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3360"/>
        <c:crosses val="autoZero"/>
        <c:auto val="1"/>
        <c:lblAlgn val="ctr"/>
        <c:lblOffset val="100"/>
        <c:noMultiLvlLbl val="0"/>
      </c:catAx>
      <c:valAx>
        <c:axId val="87526336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6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P_13!$B$64:$B$68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P_13!$D$64:$D$68</c:f>
              <c:numCache>
                <c:formatCode>0.0%</c:formatCode>
                <c:ptCount val="5"/>
                <c:pt idx="0">
                  <c:v>1.2068965517241379E-2</c:v>
                </c:pt>
                <c:pt idx="1">
                  <c:v>8.1034482758620685E-2</c:v>
                </c:pt>
                <c:pt idx="2">
                  <c:v>0.47068965517241379</c:v>
                </c:pt>
                <c:pt idx="3">
                  <c:v>0.31206896551724139</c:v>
                </c:pt>
                <c:pt idx="4">
                  <c:v>0.12413793103448276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57376"/>
        <c:axId val="875266080"/>
      </c:barChart>
      <c:catAx>
        <c:axId val="87525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6080"/>
        <c:crosses val="autoZero"/>
        <c:auto val="1"/>
        <c:lblAlgn val="ctr"/>
        <c:lblOffset val="100"/>
        <c:noMultiLvlLbl val="0"/>
      </c:catAx>
      <c:valAx>
        <c:axId val="87526608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5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P9 ¿De los grupos de artistas que se presentan hoy, cuáles le llaman más la atención?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059558180227472"/>
          <c:y val="0.32504499079153409"/>
          <c:w val="0.46923775153105862"/>
          <c:h val="0.64176727909011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'Cuadros generales'!$B$143:$B$146</c:f>
              <c:strCache>
                <c:ptCount val="4"/>
                <c:pt idx="0">
                  <c:v>a. Los artistas internacionales</c:v>
                </c:pt>
                <c:pt idx="1">
                  <c:v>b. Los artistas nacionales</c:v>
                </c:pt>
                <c:pt idx="2">
                  <c:v>c. Los artistas distritales </c:v>
                </c:pt>
                <c:pt idx="3">
                  <c:v>d. Ns/Nr</c:v>
                </c:pt>
              </c:strCache>
            </c:strRef>
          </c:cat>
          <c:val>
            <c:numRef>
              <c:f>'Cuadros generales'!$D$143:$D$146</c:f>
              <c:numCache>
                <c:formatCode>0.0%</c:formatCode>
                <c:ptCount val="4"/>
                <c:pt idx="0">
                  <c:v>0.11896551724137931</c:v>
                </c:pt>
                <c:pt idx="1">
                  <c:v>0.74310344827586206</c:v>
                </c:pt>
                <c:pt idx="2">
                  <c:v>8.7931034482758616E-2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6200896"/>
        <c:axId val="866212864"/>
      </c:barChart>
      <c:catAx>
        <c:axId val="866200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66212864"/>
        <c:crosses val="autoZero"/>
        <c:auto val="1"/>
        <c:lblAlgn val="ctr"/>
        <c:lblOffset val="100"/>
        <c:noMultiLvlLbl val="0"/>
      </c:catAx>
      <c:valAx>
        <c:axId val="86621286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6620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P_13!$B$77:$B$81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P_13!$D$77:$D$81</c:f>
              <c:numCache>
                <c:formatCode>0.0%</c:formatCode>
                <c:ptCount val="5"/>
                <c:pt idx="0">
                  <c:v>1.0344827586206896E-2</c:v>
                </c:pt>
                <c:pt idx="1">
                  <c:v>0.12758620689655173</c:v>
                </c:pt>
                <c:pt idx="2">
                  <c:v>0.42413793103448277</c:v>
                </c:pt>
                <c:pt idx="3">
                  <c:v>0.29482758620689653</c:v>
                </c:pt>
                <c:pt idx="4">
                  <c:v>0.14310344827586208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59552"/>
        <c:axId val="875266624"/>
      </c:barChart>
      <c:catAx>
        <c:axId val="8752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6624"/>
        <c:crosses val="autoZero"/>
        <c:auto val="1"/>
        <c:lblAlgn val="ctr"/>
        <c:lblOffset val="100"/>
        <c:noMultiLvlLbl val="0"/>
      </c:catAx>
      <c:valAx>
        <c:axId val="87526662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P_13!$B$90:$B$94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P_13!$D$90:$D$94</c:f>
              <c:numCache>
                <c:formatCode>0.0%</c:formatCode>
                <c:ptCount val="5"/>
                <c:pt idx="0">
                  <c:v>3.4482758620689655E-3</c:v>
                </c:pt>
                <c:pt idx="1">
                  <c:v>3.2758620689655175E-2</c:v>
                </c:pt>
                <c:pt idx="2">
                  <c:v>0.51551724137931032</c:v>
                </c:pt>
                <c:pt idx="3">
                  <c:v>0.42413793103448277</c:v>
                </c:pt>
                <c:pt idx="4">
                  <c:v>2.4137931034482758E-2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51392"/>
        <c:axId val="875267168"/>
      </c:barChart>
      <c:catAx>
        <c:axId val="8752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7168"/>
        <c:crosses val="autoZero"/>
        <c:auto val="1"/>
        <c:lblAlgn val="ctr"/>
        <c:lblOffset val="100"/>
        <c:noMultiLvlLbl val="0"/>
      </c:catAx>
      <c:valAx>
        <c:axId val="87526716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5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P_13!$B$103:$B$107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P_13!$D$103:$D$107</c:f>
              <c:numCache>
                <c:formatCode>0.0%</c:formatCode>
                <c:ptCount val="5"/>
                <c:pt idx="0">
                  <c:v>5.1724137931034482E-3</c:v>
                </c:pt>
                <c:pt idx="1">
                  <c:v>1.896551724137931E-2</c:v>
                </c:pt>
                <c:pt idx="2">
                  <c:v>0.50172413793103443</c:v>
                </c:pt>
                <c:pt idx="3">
                  <c:v>0.4689655172413793</c:v>
                </c:pt>
                <c:pt idx="4">
                  <c:v>5.1724137931034482E-3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8256"/>
        <c:axId val="875251936"/>
      </c:barChart>
      <c:catAx>
        <c:axId val="8752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51936"/>
        <c:crosses val="autoZero"/>
        <c:auto val="1"/>
        <c:lblAlgn val="ctr"/>
        <c:lblOffset val="100"/>
        <c:noMultiLvlLbl val="0"/>
      </c:catAx>
      <c:valAx>
        <c:axId val="875251936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P_13!$B$116:$B$120</c:f>
              <c:strCache>
                <c:ptCount val="5"/>
                <c:pt idx="0">
                  <c:v>Pésimo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P_13!$D$116:$D$120</c:f>
              <c:numCache>
                <c:formatCode>0.0%</c:formatCode>
                <c:ptCount val="5"/>
                <c:pt idx="0">
                  <c:v>1.7241379310344827E-3</c:v>
                </c:pt>
                <c:pt idx="1">
                  <c:v>1.2068965517241379E-2</c:v>
                </c:pt>
                <c:pt idx="2">
                  <c:v>0.4689655172413793</c:v>
                </c:pt>
                <c:pt idx="3">
                  <c:v>0.51379310344827589</c:v>
                </c:pt>
                <c:pt idx="4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70976"/>
        <c:axId val="875269344"/>
      </c:barChart>
      <c:catAx>
        <c:axId val="8752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69344"/>
        <c:crosses val="autoZero"/>
        <c:auto val="1"/>
        <c:lblAlgn val="ctr"/>
        <c:lblOffset val="100"/>
        <c:noMultiLvlLbl val="0"/>
      </c:catAx>
      <c:valAx>
        <c:axId val="87526934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7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05361914410811"/>
          <c:y val="4.7684116624828549E-2"/>
          <c:w val="0.5201734771866835"/>
          <c:h val="0.919352931093311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P_14!$B$12:$B$20</c:f>
              <c:strCache>
                <c:ptCount val="9"/>
                <c:pt idx="0">
                  <c:v>Internet</c:v>
                </c:pt>
                <c:pt idx="1">
                  <c:v>Otro ciudadano</c:v>
                </c:pt>
                <c:pt idx="2">
                  <c:v>Televisión</c:v>
                </c:pt>
                <c:pt idx="3">
                  <c:v>Acá mismo </c:v>
                </c:pt>
                <c:pt idx="4">
                  <c:v>Radio</c:v>
                </c:pt>
                <c:pt idx="5">
                  <c:v>Volantes, carteles</c:v>
                </c:pt>
                <c:pt idx="6">
                  <c:v>Su lugar de estudio o trabajo</c:v>
                </c:pt>
                <c:pt idx="7">
                  <c:v>Prensa</c:v>
                </c:pt>
                <c:pt idx="8">
                  <c:v>NS/Nr</c:v>
                </c:pt>
              </c:strCache>
            </c:strRef>
          </c:cat>
          <c:val>
            <c:numRef>
              <c:f>P_14!$D$12:$D$20</c:f>
              <c:numCache>
                <c:formatCode>0.0%</c:formatCode>
                <c:ptCount val="9"/>
                <c:pt idx="0">
                  <c:v>0.41034482758620688</c:v>
                </c:pt>
                <c:pt idx="1">
                  <c:v>0.2</c:v>
                </c:pt>
                <c:pt idx="2">
                  <c:v>0.12241379310344827</c:v>
                </c:pt>
                <c:pt idx="3">
                  <c:v>9.1379310344827588E-2</c:v>
                </c:pt>
                <c:pt idx="4">
                  <c:v>6.0344827586206899E-2</c:v>
                </c:pt>
                <c:pt idx="5">
                  <c:v>5.8620689655172413E-2</c:v>
                </c:pt>
                <c:pt idx="6">
                  <c:v>2.9310344827586206E-2</c:v>
                </c:pt>
                <c:pt idx="7">
                  <c:v>2.4137931034482758E-2</c:v>
                </c:pt>
                <c:pt idx="8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69888"/>
        <c:axId val="875272608"/>
      </c:barChart>
      <c:catAx>
        <c:axId val="875269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72608"/>
        <c:crosses val="autoZero"/>
        <c:auto val="1"/>
        <c:lblAlgn val="ctr"/>
        <c:lblOffset val="100"/>
        <c:noMultiLvlLbl val="0"/>
      </c:catAx>
      <c:valAx>
        <c:axId val="87527260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52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471232762571351"/>
          <c:y val="2.7339829455536053E-2"/>
          <c:w val="0.44492896721243186"/>
          <c:h val="0.92735132625362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P_15!$B$12:$B$16</c:f>
              <c:strCache>
                <c:ptCount val="5"/>
                <c:pt idx="0">
                  <c:v>Redes sociales como facebook o Twitter</c:v>
                </c:pt>
                <c:pt idx="1">
                  <c:v>Página oficial del evento</c:v>
                </c:pt>
                <c:pt idx="2">
                  <c:v>Otras páginas</c:v>
                </c:pt>
                <c:pt idx="3">
                  <c:v>Ns/Nr</c:v>
                </c:pt>
                <c:pt idx="4">
                  <c:v>No aplica (Otros medios)</c:v>
                </c:pt>
              </c:strCache>
            </c:strRef>
          </c:cat>
          <c:val>
            <c:numRef>
              <c:f>P_15!$D$12:$D$16</c:f>
              <c:numCache>
                <c:formatCode>0.0%</c:formatCode>
                <c:ptCount val="5"/>
                <c:pt idx="0">
                  <c:v>0.33793103448275863</c:v>
                </c:pt>
                <c:pt idx="1">
                  <c:v>2.7586206896551724E-2</c:v>
                </c:pt>
                <c:pt idx="2">
                  <c:v>1.3793103448275862E-2</c:v>
                </c:pt>
                <c:pt idx="3">
                  <c:v>3.4482758620689655E-2</c:v>
                </c:pt>
                <c:pt idx="4">
                  <c:v>0.58620689655172409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74240"/>
        <c:axId val="875274784"/>
      </c:barChart>
      <c:catAx>
        <c:axId val="875274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74784"/>
        <c:crosses val="autoZero"/>
        <c:auto val="1"/>
        <c:lblAlgn val="ctr"/>
        <c:lblOffset val="100"/>
        <c:noMultiLvlLbl val="0"/>
      </c:catAx>
      <c:valAx>
        <c:axId val="87527478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87527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P_17!$B$13:$B$16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P_17!$D$13:$D$16</c:f>
              <c:numCache>
                <c:formatCode>0.0%</c:formatCode>
                <c:ptCount val="4"/>
                <c:pt idx="0">
                  <c:v>0.84482758620689657</c:v>
                </c:pt>
                <c:pt idx="1">
                  <c:v>0.10172413793103448</c:v>
                </c:pt>
                <c:pt idx="2">
                  <c:v>2.2413793103448276E-2</c:v>
                </c:pt>
                <c:pt idx="3">
                  <c:v>3.1034482758620689E-2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81856"/>
        <c:axId val="875281312"/>
      </c:barChart>
      <c:catAx>
        <c:axId val="8752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81312"/>
        <c:crosses val="autoZero"/>
        <c:auto val="1"/>
        <c:lblAlgn val="ctr"/>
        <c:lblOffset val="100"/>
        <c:noMultiLvlLbl val="0"/>
      </c:catAx>
      <c:valAx>
        <c:axId val="87528131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5.4970072298923339E-2"/>
          <c:w val="0.87532772850346308"/>
          <c:h val="0.75713833575912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P_17!$B$25:$B$28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P_17!$D$25:$D$28</c:f>
              <c:numCache>
                <c:formatCode>0.0%</c:formatCode>
                <c:ptCount val="4"/>
                <c:pt idx="0">
                  <c:v>0.35862068965517241</c:v>
                </c:pt>
                <c:pt idx="1">
                  <c:v>0.41034482758620688</c:v>
                </c:pt>
                <c:pt idx="2">
                  <c:v>0.20344827586206896</c:v>
                </c:pt>
                <c:pt idx="3">
                  <c:v>2.7586206896551724E-2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76960"/>
        <c:axId val="875280224"/>
      </c:barChart>
      <c:catAx>
        <c:axId val="8752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80224"/>
        <c:crosses val="autoZero"/>
        <c:auto val="1"/>
        <c:lblAlgn val="ctr"/>
        <c:lblOffset val="100"/>
        <c:noMultiLvlLbl val="0"/>
      </c:catAx>
      <c:valAx>
        <c:axId val="875280224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7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0.10560284394830394"/>
          <c:w val="0.87532772850346308"/>
          <c:h val="0.706505199508289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P_17!$B$37:$B$40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P_17!$D$37:$D$40</c:f>
              <c:numCache>
                <c:formatCode>0.0%</c:formatCode>
                <c:ptCount val="4"/>
                <c:pt idx="0">
                  <c:v>0.93448275862068964</c:v>
                </c:pt>
                <c:pt idx="1">
                  <c:v>3.1034482758620689E-2</c:v>
                </c:pt>
                <c:pt idx="2">
                  <c:v>1.3793103448275862E-2</c:v>
                </c:pt>
                <c:pt idx="3">
                  <c:v>2.0689655172413793E-2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278048"/>
        <c:axId val="875279680"/>
      </c:barChart>
      <c:catAx>
        <c:axId val="8752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279680"/>
        <c:crosses val="autoZero"/>
        <c:auto val="1"/>
        <c:lblAlgn val="ctr"/>
        <c:lblOffset val="100"/>
        <c:noMultiLvlLbl val="0"/>
      </c:catAx>
      <c:valAx>
        <c:axId val="875279680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2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1346758856044E-2"/>
          <c:y val="0.10560284394830394"/>
          <c:w val="0.87532772850346308"/>
          <c:h val="0.706505199508289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P_17!$B$49:$B$52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P_17!$D$49:$D$52</c:f>
              <c:numCache>
                <c:formatCode>0.0%</c:formatCode>
                <c:ptCount val="4"/>
                <c:pt idx="0">
                  <c:v>0.90344827586206899</c:v>
                </c:pt>
                <c:pt idx="1">
                  <c:v>5.1724137931034482E-2</c:v>
                </c:pt>
                <c:pt idx="2">
                  <c:v>2.2413793103448276E-2</c:v>
                </c:pt>
                <c:pt idx="3">
                  <c:v>2.2413793103448276E-2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0F2-BA49-AF3A290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5957504"/>
        <c:axId val="875952608"/>
      </c:barChart>
      <c:catAx>
        <c:axId val="8759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75952608"/>
        <c:crosses val="autoZero"/>
        <c:auto val="1"/>
        <c:lblAlgn val="ctr"/>
        <c:lblOffset val="100"/>
        <c:noMultiLvlLbl val="0"/>
      </c:catAx>
      <c:valAx>
        <c:axId val="87595260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87595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5" Type="http://schemas.openxmlformats.org/officeDocument/2006/relationships/chart" Target="../charts/chart89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8.xml"/><Relationship Id="rId2" Type="http://schemas.openxmlformats.org/officeDocument/2006/relationships/chart" Target="../charts/chart97.xml"/><Relationship Id="rId1" Type="http://schemas.openxmlformats.org/officeDocument/2006/relationships/chart" Target="../charts/chart96.xml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4" Type="http://schemas.openxmlformats.org/officeDocument/2006/relationships/chart" Target="../charts/chart99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9.xml"/><Relationship Id="rId3" Type="http://schemas.openxmlformats.org/officeDocument/2006/relationships/chart" Target="../charts/chart104.xml"/><Relationship Id="rId7" Type="http://schemas.openxmlformats.org/officeDocument/2006/relationships/chart" Target="../charts/chart108.xml"/><Relationship Id="rId2" Type="http://schemas.openxmlformats.org/officeDocument/2006/relationships/chart" Target="../charts/chart103.xml"/><Relationship Id="rId1" Type="http://schemas.openxmlformats.org/officeDocument/2006/relationships/chart" Target="../charts/chart102.xml"/><Relationship Id="rId6" Type="http://schemas.openxmlformats.org/officeDocument/2006/relationships/chart" Target="../charts/chart107.xml"/><Relationship Id="rId5" Type="http://schemas.openxmlformats.org/officeDocument/2006/relationships/chart" Target="../charts/chart106.xml"/><Relationship Id="rId10" Type="http://schemas.openxmlformats.org/officeDocument/2006/relationships/chart" Target="../charts/chart111.xml"/><Relationship Id="rId4" Type="http://schemas.openxmlformats.org/officeDocument/2006/relationships/chart" Target="../charts/chart105.xml"/><Relationship Id="rId9" Type="http://schemas.openxmlformats.org/officeDocument/2006/relationships/chart" Target="../charts/chart1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5" Type="http://schemas.openxmlformats.org/officeDocument/2006/relationships/chart" Target="../charts/chart117.xml"/><Relationship Id="rId4" Type="http://schemas.openxmlformats.org/officeDocument/2006/relationships/chart" Target="../charts/chart116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0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5.xml"/><Relationship Id="rId2" Type="http://schemas.openxmlformats.org/officeDocument/2006/relationships/chart" Target="../charts/chart124.xml"/><Relationship Id="rId1" Type="http://schemas.openxmlformats.org/officeDocument/2006/relationships/chart" Target="../charts/chart123.xml"/><Relationship Id="rId5" Type="http://schemas.openxmlformats.org/officeDocument/2006/relationships/chart" Target="../charts/chart127.xml"/><Relationship Id="rId4" Type="http://schemas.openxmlformats.org/officeDocument/2006/relationships/chart" Target="../charts/chart1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6</xdr:row>
      <xdr:rowOff>180975</xdr:rowOff>
    </xdr:from>
    <xdr:to>
      <xdr:col>11</xdr:col>
      <xdr:colOff>47625</xdr:colOff>
      <xdr:row>24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976312</xdr:colOff>
      <xdr:row>24</xdr:row>
      <xdr:rowOff>42862</xdr:rowOff>
    </xdr:from>
    <xdr:to>
      <xdr:col>11</xdr:col>
      <xdr:colOff>28575</xdr:colOff>
      <xdr:row>45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795336</xdr:colOff>
      <xdr:row>44</xdr:row>
      <xdr:rowOff>138112</xdr:rowOff>
    </xdr:from>
    <xdr:to>
      <xdr:col>9</xdr:col>
      <xdr:colOff>647700</xdr:colOff>
      <xdr:row>56</xdr:row>
      <xdr:rowOff>100012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881062</xdr:colOff>
      <xdr:row>56</xdr:row>
      <xdr:rowOff>176212</xdr:rowOff>
    </xdr:from>
    <xdr:to>
      <xdr:col>10</xdr:col>
      <xdr:colOff>490537</xdr:colOff>
      <xdr:row>71</xdr:row>
      <xdr:rowOff>138112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909637</xdr:colOff>
      <xdr:row>72</xdr:row>
      <xdr:rowOff>42862</xdr:rowOff>
    </xdr:from>
    <xdr:to>
      <xdr:col>10</xdr:col>
      <xdr:colOff>519112</xdr:colOff>
      <xdr:row>87</xdr:row>
      <xdr:rowOff>4762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900112</xdr:colOff>
      <xdr:row>87</xdr:row>
      <xdr:rowOff>138112</xdr:rowOff>
    </xdr:from>
    <xdr:to>
      <xdr:col>10</xdr:col>
      <xdr:colOff>509587</xdr:colOff>
      <xdr:row>102</xdr:row>
      <xdr:rowOff>100012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900112</xdr:colOff>
      <xdr:row>102</xdr:row>
      <xdr:rowOff>166687</xdr:rowOff>
    </xdr:from>
    <xdr:to>
      <xdr:col>10</xdr:col>
      <xdr:colOff>509587</xdr:colOff>
      <xdr:row>115</xdr:row>
      <xdr:rowOff>128587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116</xdr:row>
      <xdr:rowOff>90486</xdr:rowOff>
    </xdr:from>
    <xdr:to>
      <xdr:col>10</xdr:col>
      <xdr:colOff>466725</xdr:colOff>
      <xdr:row>134</xdr:row>
      <xdr:rowOff>47625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909637</xdr:colOff>
      <xdr:row>136</xdr:row>
      <xdr:rowOff>109536</xdr:rowOff>
    </xdr:from>
    <xdr:to>
      <xdr:col>10</xdr:col>
      <xdr:colOff>519112</xdr:colOff>
      <xdr:row>150</xdr:row>
      <xdr:rowOff>114299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471486</xdr:colOff>
      <xdr:row>153</xdr:row>
      <xdr:rowOff>66675</xdr:rowOff>
    </xdr:from>
    <xdr:to>
      <xdr:col>10</xdr:col>
      <xdr:colOff>590550</xdr:colOff>
      <xdr:row>165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238126</xdr:colOff>
      <xdr:row>166</xdr:row>
      <xdr:rowOff>114301</xdr:rowOff>
    </xdr:from>
    <xdr:to>
      <xdr:col>12</xdr:col>
      <xdr:colOff>714376</xdr:colOff>
      <xdr:row>179</xdr:row>
      <xdr:rowOff>180975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633411</xdr:colOff>
      <xdr:row>180</xdr:row>
      <xdr:rowOff>157161</xdr:rowOff>
    </xdr:from>
    <xdr:to>
      <xdr:col>11</xdr:col>
      <xdr:colOff>114299</xdr:colOff>
      <xdr:row>203</xdr:row>
      <xdr:rowOff>66675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1023937</xdr:colOff>
      <xdr:row>205</xdr:row>
      <xdr:rowOff>138112</xdr:rowOff>
    </xdr:from>
    <xdr:to>
      <xdr:col>10</xdr:col>
      <xdr:colOff>633412</xdr:colOff>
      <xdr:row>219</xdr:row>
      <xdr:rowOff>100012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928687</xdr:colOff>
      <xdr:row>219</xdr:row>
      <xdr:rowOff>176212</xdr:rowOff>
    </xdr:from>
    <xdr:to>
      <xdr:col>10</xdr:col>
      <xdr:colOff>538162</xdr:colOff>
      <xdr:row>234</xdr:row>
      <xdr:rowOff>138112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885825</xdr:colOff>
      <xdr:row>236</xdr:row>
      <xdr:rowOff>76201</xdr:rowOff>
    </xdr:from>
    <xdr:to>
      <xdr:col>10</xdr:col>
      <xdr:colOff>619126</xdr:colOff>
      <xdr:row>249</xdr:row>
      <xdr:rowOff>114301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161925</xdr:colOff>
      <xdr:row>242</xdr:row>
      <xdr:rowOff>166686</xdr:rowOff>
    </xdr:from>
    <xdr:to>
      <xdr:col>18</xdr:col>
      <xdr:colOff>161925</xdr:colOff>
      <xdr:row>256</xdr:row>
      <xdr:rowOff>190499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633412</xdr:colOff>
      <xdr:row>263</xdr:row>
      <xdr:rowOff>80962</xdr:rowOff>
    </xdr:from>
    <xdr:to>
      <xdr:col>10</xdr:col>
      <xdr:colOff>242887</xdr:colOff>
      <xdr:row>277</xdr:row>
      <xdr:rowOff>42862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814387</xdr:colOff>
      <xdr:row>278</xdr:row>
      <xdr:rowOff>71437</xdr:rowOff>
    </xdr:from>
    <xdr:to>
      <xdr:col>10</xdr:col>
      <xdr:colOff>423862</xdr:colOff>
      <xdr:row>292</xdr:row>
      <xdr:rowOff>33337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852487</xdr:colOff>
      <xdr:row>292</xdr:row>
      <xdr:rowOff>166687</xdr:rowOff>
    </xdr:from>
    <xdr:to>
      <xdr:col>10</xdr:col>
      <xdr:colOff>461962</xdr:colOff>
      <xdr:row>306</xdr:row>
      <xdr:rowOff>128587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566737</xdr:colOff>
      <xdr:row>308</xdr:row>
      <xdr:rowOff>147637</xdr:rowOff>
    </xdr:from>
    <xdr:to>
      <xdr:col>10</xdr:col>
      <xdr:colOff>176212</xdr:colOff>
      <xdr:row>322</xdr:row>
      <xdr:rowOff>109537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623887</xdr:colOff>
      <xdr:row>323</xdr:row>
      <xdr:rowOff>128587</xdr:rowOff>
    </xdr:from>
    <xdr:to>
      <xdr:col>10</xdr:col>
      <xdr:colOff>233362</xdr:colOff>
      <xdr:row>337</xdr:row>
      <xdr:rowOff>90487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538161</xdr:colOff>
      <xdr:row>339</xdr:row>
      <xdr:rowOff>85725</xdr:rowOff>
    </xdr:from>
    <xdr:to>
      <xdr:col>11</xdr:col>
      <xdr:colOff>685799</xdr:colOff>
      <xdr:row>357</xdr:row>
      <xdr:rowOff>104775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642937</xdr:colOff>
      <xdr:row>361</xdr:row>
      <xdr:rowOff>185737</xdr:rowOff>
    </xdr:from>
    <xdr:to>
      <xdr:col>11</xdr:col>
      <xdr:colOff>171450</xdr:colOff>
      <xdr:row>375</xdr:row>
      <xdr:rowOff>147637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628649</xdr:colOff>
      <xdr:row>380</xdr:row>
      <xdr:rowOff>23812</xdr:rowOff>
    </xdr:from>
    <xdr:to>
      <xdr:col>11</xdr:col>
      <xdr:colOff>723900</xdr:colOff>
      <xdr:row>393</xdr:row>
      <xdr:rowOff>176212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619124</xdr:colOff>
      <xdr:row>400</xdr:row>
      <xdr:rowOff>128587</xdr:rowOff>
    </xdr:from>
    <xdr:to>
      <xdr:col>9</xdr:col>
      <xdr:colOff>414336</xdr:colOff>
      <xdr:row>418</xdr:row>
      <xdr:rowOff>90487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461962</xdr:colOff>
      <xdr:row>421</xdr:row>
      <xdr:rowOff>138112</xdr:rowOff>
    </xdr:from>
    <xdr:to>
      <xdr:col>10</xdr:col>
      <xdr:colOff>71437</xdr:colOff>
      <xdr:row>435</xdr:row>
      <xdr:rowOff>90487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138112</xdr:colOff>
      <xdr:row>438</xdr:row>
      <xdr:rowOff>171450</xdr:rowOff>
    </xdr:from>
    <xdr:to>
      <xdr:col>14</xdr:col>
      <xdr:colOff>138112</xdr:colOff>
      <xdr:row>459</xdr:row>
      <xdr:rowOff>4762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80962</xdr:colOff>
      <xdr:row>466</xdr:row>
      <xdr:rowOff>128587</xdr:rowOff>
    </xdr:from>
    <xdr:to>
      <xdr:col>13</xdr:col>
      <xdr:colOff>80962</xdr:colOff>
      <xdr:row>485</xdr:row>
      <xdr:rowOff>90487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433387</xdr:colOff>
      <xdr:row>496</xdr:row>
      <xdr:rowOff>100012</xdr:rowOff>
    </xdr:from>
    <xdr:to>
      <xdr:col>12</xdr:col>
      <xdr:colOff>433387</xdr:colOff>
      <xdr:row>510</xdr:row>
      <xdr:rowOff>61912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652462</xdr:colOff>
      <xdr:row>516</xdr:row>
      <xdr:rowOff>61912</xdr:rowOff>
    </xdr:from>
    <xdr:to>
      <xdr:col>10</xdr:col>
      <xdr:colOff>261937</xdr:colOff>
      <xdr:row>528</xdr:row>
      <xdr:rowOff>23812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623887</xdr:colOff>
      <xdr:row>534</xdr:row>
      <xdr:rowOff>71437</xdr:rowOff>
    </xdr:from>
    <xdr:to>
      <xdr:col>10</xdr:col>
      <xdr:colOff>233362</xdr:colOff>
      <xdr:row>546</xdr:row>
      <xdr:rowOff>33337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661987</xdr:colOff>
      <xdr:row>552</xdr:row>
      <xdr:rowOff>61912</xdr:rowOff>
    </xdr:from>
    <xdr:to>
      <xdr:col>10</xdr:col>
      <xdr:colOff>271462</xdr:colOff>
      <xdr:row>564</xdr:row>
      <xdr:rowOff>23812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776287</xdr:colOff>
      <xdr:row>571</xdr:row>
      <xdr:rowOff>42862</xdr:rowOff>
    </xdr:from>
    <xdr:to>
      <xdr:col>10</xdr:col>
      <xdr:colOff>385762</xdr:colOff>
      <xdr:row>583</xdr:row>
      <xdr:rowOff>4762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652462</xdr:colOff>
      <xdr:row>589</xdr:row>
      <xdr:rowOff>52387</xdr:rowOff>
    </xdr:from>
    <xdr:to>
      <xdr:col>10</xdr:col>
      <xdr:colOff>261937</xdr:colOff>
      <xdr:row>601</xdr:row>
      <xdr:rowOff>4762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823912</xdr:colOff>
      <xdr:row>596</xdr:row>
      <xdr:rowOff>123825</xdr:rowOff>
    </xdr:from>
    <xdr:to>
      <xdr:col>13</xdr:col>
      <xdr:colOff>190501</xdr:colOff>
      <xdr:row>613</xdr:row>
      <xdr:rowOff>47625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900111</xdr:colOff>
      <xdr:row>621</xdr:row>
      <xdr:rowOff>14287</xdr:rowOff>
    </xdr:from>
    <xdr:to>
      <xdr:col>12</xdr:col>
      <xdr:colOff>95249</xdr:colOff>
      <xdr:row>633</xdr:row>
      <xdr:rowOff>166687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</xdr:col>
      <xdr:colOff>909636</xdr:colOff>
      <xdr:row>638</xdr:row>
      <xdr:rowOff>128586</xdr:rowOff>
    </xdr:from>
    <xdr:to>
      <xdr:col>12</xdr:col>
      <xdr:colOff>219074</xdr:colOff>
      <xdr:row>652</xdr:row>
      <xdr:rowOff>133349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900111</xdr:colOff>
      <xdr:row>655</xdr:row>
      <xdr:rowOff>147637</xdr:rowOff>
    </xdr:from>
    <xdr:to>
      <xdr:col>12</xdr:col>
      <xdr:colOff>114299</xdr:colOff>
      <xdr:row>668</xdr:row>
      <xdr:rowOff>109537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895349</xdr:colOff>
      <xdr:row>673</xdr:row>
      <xdr:rowOff>147637</xdr:rowOff>
    </xdr:from>
    <xdr:to>
      <xdr:col>12</xdr:col>
      <xdr:colOff>723899</xdr:colOff>
      <xdr:row>686</xdr:row>
      <xdr:rowOff>109537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885825</xdr:colOff>
      <xdr:row>690</xdr:row>
      <xdr:rowOff>80962</xdr:rowOff>
    </xdr:from>
    <xdr:to>
      <xdr:col>12</xdr:col>
      <xdr:colOff>57150</xdr:colOff>
      <xdr:row>703</xdr:row>
      <xdr:rowOff>42862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895350</xdr:colOff>
      <xdr:row>706</xdr:row>
      <xdr:rowOff>109537</xdr:rowOff>
    </xdr:from>
    <xdr:to>
      <xdr:col>12</xdr:col>
      <xdr:colOff>123825</xdr:colOff>
      <xdr:row>719</xdr:row>
      <xdr:rowOff>71437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</xdr:col>
      <xdr:colOff>885825</xdr:colOff>
      <xdr:row>724</xdr:row>
      <xdr:rowOff>61912</xdr:rowOff>
    </xdr:from>
    <xdr:to>
      <xdr:col>12</xdr:col>
      <xdr:colOff>609600</xdr:colOff>
      <xdr:row>737</xdr:row>
      <xdr:rowOff>23812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</xdr:col>
      <xdr:colOff>895349</xdr:colOff>
      <xdr:row>731</xdr:row>
      <xdr:rowOff>0</xdr:rowOff>
    </xdr:from>
    <xdr:to>
      <xdr:col>13</xdr:col>
      <xdr:colOff>561975</xdr:colOff>
      <xdr:row>751</xdr:row>
      <xdr:rowOff>147637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871536</xdr:colOff>
      <xdr:row>759</xdr:row>
      <xdr:rowOff>42862</xdr:rowOff>
    </xdr:from>
    <xdr:to>
      <xdr:col>12</xdr:col>
      <xdr:colOff>142874</xdr:colOff>
      <xdr:row>773</xdr:row>
      <xdr:rowOff>157162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</xdr:col>
      <xdr:colOff>833436</xdr:colOff>
      <xdr:row>775</xdr:row>
      <xdr:rowOff>109537</xdr:rowOff>
    </xdr:from>
    <xdr:to>
      <xdr:col>12</xdr:col>
      <xdr:colOff>47624</xdr:colOff>
      <xdr:row>791</xdr:row>
      <xdr:rowOff>71437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4</xdr:col>
      <xdr:colOff>947736</xdr:colOff>
      <xdr:row>791</xdr:row>
      <xdr:rowOff>138112</xdr:rowOff>
    </xdr:from>
    <xdr:to>
      <xdr:col>12</xdr:col>
      <xdr:colOff>371475</xdr:colOff>
      <xdr:row>807</xdr:row>
      <xdr:rowOff>100012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</xdr:col>
      <xdr:colOff>881061</xdr:colOff>
      <xdr:row>808</xdr:row>
      <xdr:rowOff>138112</xdr:rowOff>
    </xdr:from>
    <xdr:to>
      <xdr:col>12</xdr:col>
      <xdr:colOff>171449</xdr:colOff>
      <xdr:row>824</xdr:row>
      <xdr:rowOff>100012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</xdr:col>
      <xdr:colOff>862012</xdr:colOff>
      <xdr:row>825</xdr:row>
      <xdr:rowOff>33337</xdr:rowOff>
    </xdr:from>
    <xdr:to>
      <xdr:col>12</xdr:col>
      <xdr:colOff>314325</xdr:colOff>
      <xdr:row>838</xdr:row>
      <xdr:rowOff>185737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</xdr:col>
      <xdr:colOff>957262</xdr:colOff>
      <xdr:row>841</xdr:row>
      <xdr:rowOff>109537</xdr:rowOff>
    </xdr:from>
    <xdr:to>
      <xdr:col>10</xdr:col>
      <xdr:colOff>566737</xdr:colOff>
      <xdr:row>855</xdr:row>
      <xdr:rowOff>71437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</xdr:col>
      <xdr:colOff>985836</xdr:colOff>
      <xdr:row>856</xdr:row>
      <xdr:rowOff>90487</xdr:rowOff>
    </xdr:from>
    <xdr:to>
      <xdr:col>11</xdr:col>
      <xdr:colOff>752474</xdr:colOff>
      <xdr:row>870</xdr:row>
      <xdr:rowOff>52387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</xdr:col>
      <xdr:colOff>957261</xdr:colOff>
      <xdr:row>871</xdr:row>
      <xdr:rowOff>52387</xdr:rowOff>
    </xdr:from>
    <xdr:to>
      <xdr:col>12</xdr:col>
      <xdr:colOff>19049</xdr:colOff>
      <xdr:row>885</xdr:row>
      <xdr:rowOff>14287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4</xdr:col>
      <xdr:colOff>1023936</xdr:colOff>
      <xdr:row>886</xdr:row>
      <xdr:rowOff>128587</xdr:rowOff>
    </xdr:from>
    <xdr:to>
      <xdr:col>12</xdr:col>
      <xdr:colOff>314324</xdr:colOff>
      <xdr:row>900</xdr:row>
      <xdr:rowOff>90487</xdr:rowOff>
    </xdr:to>
    <xdr:graphicFrame macro="">
      <xdr:nvGraphicFramePr>
        <xdr:cNvPr id="70" name="Gráfic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4</xdr:col>
      <xdr:colOff>947736</xdr:colOff>
      <xdr:row>901</xdr:row>
      <xdr:rowOff>61912</xdr:rowOff>
    </xdr:from>
    <xdr:to>
      <xdr:col>12</xdr:col>
      <xdr:colOff>504824</xdr:colOff>
      <xdr:row>915</xdr:row>
      <xdr:rowOff>23812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</xdr:col>
      <xdr:colOff>1071561</xdr:colOff>
      <xdr:row>915</xdr:row>
      <xdr:rowOff>119062</xdr:rowOff>
    </xdr:from>
    <xdr:to>
      <xdr:col>12</xdr:col>
      <xdr:colOff>95249</xdr:colOff>
      <xdr:row>929</xdr:row>
      <xdr:rowOff>71437</xdr:rowOff>
    </xdr:to>
    <xdr:graphicFrame macro="">
      <xdr:nvGraphicFramePr>
        <xdr:cNvPr id="72" name="Gráfico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</xdr:col>
      <xdr:colOff>1071561</xdr:colOff>
      <xdr:row>930</xdr:row>
      <xdr:rowOff>14287</xdr:rowOff>
    </xdr:from>
    <xdr:to>
      <xdr:col>11</xdr:col>
      <xdr:colOff>495299</xdr:colOff>
      <xdr:row>945</xdr:row>
      <xdr:rowOff>166687</xdr:rowOff>
    </xdr:to>
    <xdr:graphicFrame macro="">
      <xdr:nvGraphicFramePr>
        <xdr:cNvPr id="73" name="Gráfico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4</xdr:col>
      <xdr:colOff>1033462</xdr:colOff>
      <xdr:row>947</xdr:row>
      <xdr:rowOff>157162</xdr:rowOff>
    </xdr:from>
    <xdr:to>
      <xdr:col>10</xdr:col>
      <xdr:colOff>642937</xdr:colOff>
      <xdr:row>961</xdr:row>
      <xdr:rowOff>119062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</xdr:col>
      <xdr:colOff>890586</xdr:colOff>
      <xdr:row>967</xdr:row>
      <xdr:rowOff>42862</xdr:rowOff>
    </xdr:from>
    <xdr:to>
      <xdr:col>11</xdr:col>
      <xdr:colOff>85724</xdr:colOff>
      <xdr:row>982</xdr:row>
      <xdr:rowOff>4762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4</xdr:col>
      <xdr:colOff>1119186</xdr:colOff>
      <xdr:row>988</xdr:row>
      <xdr:rowOff>61912</xdr:rowOff>
    </xdr:from>
    <xdr:to>
      <xdr:col>11</xdr:col>
      <xdr:colOff>657224</xdr:colOff>
      <xdr:row>1005</xdr:row>
      <xdr:rowOff>23812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4</xdr:col>
      <xdr:colOff>1128711</xdr:colOff>
      <xdr:row>1009</xdr:row>
      <xdr:rowOff>14286</xdr:rowOff>
    </xdr:from>
    <xdr:to>
      <xdr:col>11</xdr:col>
      <xdr:colOff>438149</xdr:colOff>
      <xdr:row>1021</xdr:row>
      <xdr:rowOff>152399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4</xdr:col>
      <xdr:colOff>1076324</xdr:colOff>
      <xdr:row>1026</xdr:row>
      <xdr:rowOff>80962</xdr:rowOff>
    </xdr:from>
    <xdr:to>
      <xdr:col>11</xdr:col>
      <xdr:colOff>561974</xdr:colOff>
      <xdr:row>1038</xdr:row>
      <xdr:rowOff>42862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4</xdr:col>
      <xdr:colOff>1057275</xdr:colOff>
      <xdr:row>1044</xdr:row>
      <xdr:rowOff>33337</xdr:rowOff>
    </xdr:from>
    <xdr:to>
      <xdr:col>11</xdr:col>
      <xdr:colOff>228600</xdr:colOff>
      <xdr:row>1055</xdr:row>
      <xdr:rowOff>185737</xdr:rowOff>
    </xdr:to>
    <xdr:graphicFrame macro="">
      <xdr:nvGraphicFramePr>
        <xdr:cNvPr id="79" name="Gráfico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4</xdr:col>
      <xdr:colOff>1066799</xdr:colOff>
      <xdr:row>1059</xdr:row>
      <xdr:rowOff>119062</xdr:rowOff>
    </xdr:from>
    <xdr:to>
      <xdr:col>11</xdr:col>
      <xdr:colOff>514349</xdr:colOff>
      <xdr:row>1074</xdr:row>
      <xdr:rowOff>80962</xdr:rowOff>
    </xdr:to>
    <xdr:graphicFrame macro="">
      <xdr:nvGraphicFramePr>
        <xdr:cNvPr id="80" name="Gráfico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5</xdr:col>
      <xdr:colOff>57150</xdr:colOff>
      <xdr:row>1080</xdr:row>
      <xdr:rowOff>176212</xdr:rowOff>
    </xdr:from>
    <xdr:to>
      <xdr:col>11</xdr:col>
      <xdr:colOff>57150</xdr:colOff>
      <xdr:row>1093</xdr:row>
      <xdr:rowOff>138112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4</xdr:col>
      <xdr:colOff>1038225</xdr:colOff>
      <xdr:row>1099</xdr:row>
      <xdr:rowOff>4762</xdr:rowOff>
    </xdr:from>
    <xdr:to>
      <xdr:col>10</xdr:col>
      <xdr:colOff>647700</xdr:colOff>
      <xdr:row>1110</xdr:row>
      <xdr:rowOff>157162</xdr:rowOff>
    </xdr:to>
    <xdr:graphicFrame macro="">
      <xdr:nvGraphicFramePr>
        <xdr:cNvPr id="82" name="Gráfico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4</xdr:col>
      <xdr:colOff>895350</xdr:colOff>
      <xdr:row>1114</xdr:row>
      <xdr:rowOff>152400</xdr:rowOff>
    </xdr:from>
    <xdr:to>
      <xdr:col>10</xdr:col>
      <xdr:colOff>504825</xdr:colOff>
      <xdr:row>1130</xdr:row>
      <xdr:rowOff>28575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4</xdr:col>
      <xdr:colOff>847725</xdr:colOff>
      <xdr:row>1139</xdr:row>
      <xdr:rowOff>109537</xdr:rowOff>
    </xdr:from>
    <xdr:to>
      <xdr:col>10</xdr:col>
      <xdr:colOff>457200</xdr:colOff>
      <xdr:row>1157</xdr:row>
      <xdr:rowOff>71437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4</xdr:col>
      <xdr:colOff>785812</xdr:colOff>
      <xdr:row>1160</xdr:row>
      <xdr:rowOff>109537</xdr:rowOff>
    </xdr:from>
    <xdr:to>
      <xdr:col>10</xdr:col>
      <xdr:colOff>395287</xdr:colOff>
      <xdr:row>1179</xdr:row>
      <xdr:rowOff>71437</xdr:rowOff>
    </xdr:to>
    <xdr:graphicFrame macro="">
      <xdr:nvGraphicFramePr>
        <xdr:cNvPr id="86" name="Gráfico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11</xdr:col>
      <xdr:colOff>0</xdr:colOff>
      <xdr:row>37</xdr:row>
      <xdr:rowOff>0</xdr:rowOff>
    </xdr:from>
    <xdr:to>
      <xdr:col>17</xdr:col>
      <xdr:colOff>199310</xdr:colOff>
      <xdr:row>49</xdr:row>
      <xdr:rowOff>133350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8</xdr:row>
      <xdr:rowOff>66675</xdr:rowOff>
    </xdr:from>
    <xdr:to>
      <xdr:col>10</xdr:col>
      <xdr:colOff>19050</xdr:colOff>
      <xdr:row>17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8</xdr:row>
      <xdr:rowOff>66675</xdr:rowOff>
    </xdr:from>
    <xdr:to>
      <xdr:col>10</xdr:col>
      <xdr:colOff>19050</xdr:colOff>
      <xdr:row>16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19</xdr:row>
      <xdr:rowOff>38100</xdr:rowOff>
    </xdr:from>
    <xdr:to>
      <xdr:col>10</xdr:col>
      <xdr:colOff>9525</xdr:colOff>
      <xdr:row>28</xdr:row>
      <xdr:rowOff>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8</xdr:row>
      <xdr:rowOff>0</xdr:rowOff>
    </xdr:from>
    <xdr:to>
      <xdr:col>15</xdr:col>
      <xdr:colOff>419101</xdr:colOff>
      <xdr:row>15</xdr:row>
      <xdr:rowOff>152401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8</xdr:row>
      <xdr:rowOff>142875</xdr:rowOff>
    </xdr:from>
    <xdr:to>
      <xdr:col>9</xdr:col>
      <xdr:colOff>200024</xdr:colOff>
      <xdr:row>24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8</xdr:row>
      <xdr:rowOff>142875</xdr:rowOff>
    </xdr:from>
    <xdr:to>
      <xdr:col>9</xdr:col>
      <xdr:colOff>533400</xdr:colOff>
      <xdr:row>16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19</xdr:row>
      <xdr:rowOff>38100</xdr:rowOff>
    </xdr:from>
    <xdr:to>
      <xdr:col>9</xdr:col>
      <xdr:colOff>523875</xdr:colOff>
      <xdr:row>28</xdr:row>
      <xdr:rowOff>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581025</xdr:colOff>
      <xdr:row>30</xdr:row>
      <xdr:rowOff>133350</xdr:rowOff>
    </xdr:from>
    <xdr:to>
      <xdr:col>9</xdr:col>
      <xdr:colOff>590550</xdr:colOff>
      <xdr:row>39</xdr:row>
      <xdr:rowOff>95251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9</xdr:row>
      <xdr:rowOff>76200</xdr:rowOff>
    </xdr:from>
    <xdr:to>
      <xdr:col>9</xdr:col>
      <xdr:colOff>590550</xdr:colOff>
      <xdr:row>17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22</xdr:row>
      <xdr:rowOff>171450</xdr:rowOff>
    </xdr:from>
    <xdr:to>
      <xdr:col>9</xdr:col>
      <xdr:colOff>628650</xdr:colOff>
      <xdr:row>29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609600</xdr:colOff>
      <xdr:row>35</xdr:row>
      <xdr:rowOff>180975</xdr:rowOff>
    </xdr:from>
    <xdr:to>
      <xdr:col>9</xdr:col>
      <xdr:colOff>619125</xdr:colOff>
      <xdr:row>43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619125</xdr:colOff>
      <xdr:row>48</xdr:row>
      <xdr:rowOff>66675</xdr:rowOff>
    </xdr:from>
    <xdr:to>
      <xdr:col>9</xdr:col>
      <xdr:colOff>628650</xdr:colOff>
      <xdr:row>56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581025</xdr:colOff>
      <xdr:row>61</xdr:row>
      <xdr:rowOff>180975</xdr:rowOff>
    </xdr:from>
    <xdr:to>
      <xdr:col>9</xdr:col>
      <xdr:colOff>590550</xdr:colOff>
      <xdr:row>69</xdr:row>
      <xdr:rowOff>9525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342900</xdr:colOff>
      <xdr:row>75</xdr:row>
      <xdr:rowOff>28575</xdr:rowOff>
    </xdr:from>
    <xdr:to>
      <xdr:col>9</xdr:col>
      <xdr:colOff>352425</xdr:colOff>
      <xdr:row>82</xdr:row>
      <xdr:rowOff>57150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600075</xdr:colOff>
      <xdr:row>88</xdr:row>
      <xdr:rowOff>47625</xdr:rowOff>
    </xdr:from>
    <xdr:to>
      <xdr:col>9</xdr:col>
      <xdr:colOff>609600</xdr:colOff>
      <xdr:row>95</xdr:row>
      <xdr:rowOff>76200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619125</xdr:colOff>
      <xdr:row>101</xdr:row>
      <xdr:rowOff>19050</xdr:rowOff>
    </xdr:from>
    <xdr:to>
      <xdr:col>9</xdr:col>
      <xdr:colOff>628650</xdr:colOff>
      <xdr:row>108</xdr:row>
      <xdr:rowOff>47625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609600</xdr:colOff>
      <xdr:row>114</xdr:row>
      <xdr:rowOff>38100</xdr:rowOff>
    </xdr:from>
    <xdr:to>
      <xdr:col>9</xdr:col>
      <xdr:colOff>619125</xdr:colOff>
      <xdr:row>121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10</xdr:row>
      <xdr:rowOff>104775</xdr:rowOff>
    </xdr:from>
    <xdr:to>
      <xdr:col>10</xdr:col>
      <xdr:colOff>57150</xdr:colOff>
      <xdr:row>16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771525</xdr:colOff>
      <xdr:row>22</xdr:row>
      <xdr:rowOff>19050</xdr:rowOff>
    </xdr:from>
    <xdr:to>
      <xdr:col>10</xdr:col>
      <xdr:colOff>19050</xdr:colOff>
      <xdr:row>29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33</xdr:row>
      <xdr:rowOff>180976</xdr:rowOff>
    </xdr:from>
    <xdr:to>
      <xdr:col>10</xdr:col>
      <xdr:colOff>0</xdr:colOff>
      <xdr:row>41</xdr:row>
      <xdr:rowOff>28576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742950</xdr:colOff>
      <xdr:row>46</xdr:row>
      <xdr:rowOff>66675</xdr:rowOff>
    </xdr:from>
    <xdr:to>
      <xdr:col>9</xdr:col>
      <xdr:colOff>752475</xdr:colOff>
      <xdr:row>53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704850</xdr:colOff>
      <xdr:row>58</xdr:row>
      <xdr:rowOff>38100</xdr:rowOff>
    </xdr:from>
    <xdr:to>
      <xdr:col>9</xdr:col>
      <xdr:colOff>714375</xdr:colOff>
      <xdr:row>65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166685</xdr:colOff>
      <xdr:row>67</xdr:row>
      <xdr:rowOff>9525</xdr:rowOff>
    </xdr:from>
    <xdr:to>
      <xdr:col>14</xdr:col>
      <xdr:colOff>295274</xdr:colOff>
      <xdr:row>82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9</xdr:row>
      <xdr:rowOff>66676</xdr:rowOff>
    </xdr:from>
    <xdr:to>
      <xdr:col>9</xdr:col>
      <xdr:colOff>590550</xdr:colOff>
      <xdr:row>16</xdr:row>
      <xdr:rowOff>190500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723900</xdr:colOff>
      <xdr:row>23</xdr:row>
      <xdr:rowOff>9525</xdr:rowOff>
    </xdr:from>
    <xdr:to>
      <xdr:col>9</xdr:col>
      <xdr:colOff>400050</xdr:colOff>
      <xdr:row>30</xdr:row>
      <xdr:rowOff>19049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723900</xdr:colOff>
      <xdr:row>35</xdr:row>
      <xdr:rowOff>133350</xdr:rowOff>
    </xdr:from>
    <xdr:to>
      <xdr:col>9</xdr:col>
      <xdr:colOff>400050</xdr:colOff>
      <xdr:row>43</xdr:row>
      <xdr:rowOff>19049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695325</xdr:colOff>
      <xdr:row>49</xdr:row>
      <xdr:rowOff>0</xdr:rowOff>
    </xdr:from>
    <xdr:to>
      <xdr:col>9</xdr:col>
      <xdr:colOff>371475</xdr:colOff>
      <xdr:row>56</xdr:row>
      <xdr:rowOff>85724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695325</xdr:colOff>
      <xdr:row>62</xdr:row>
      <xdr:rowOff>0</xdr:rowOff>
    </xdr:from>
    <xdr:to>
      <xdr:col>9</xdr:col>
      <xdr:colOff>371475</xdr:colOff>
      <xdr:row>69</xdr:row>
      <xdr:rowOff>47625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514350</xdr:colOff>
      <xdr:row>75</xdr:row>
      <xdr:rowOff>28575</xdr:rowOff>
    </xdr:from>
    <xdr:to>
      <xdr:col>9</xdr:col>
      <xdr:colOff>190500</xdr:colOff>
      <xdr:row>83</xdr:row>
      <xdr:rowOff>47624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514350</xdr:colOff>
      <xdr:row>88</xdr:row>
      <xdr:rowOff>0</xdr:rowOff>
    </xdr:from>
    <xdr:to>
      <xdr:col>9</xdr:col>
      <xdr:colOff>190500</xdr:colOff>
      <xdr:row>96</xdr:row>
      <xdr:rowOff>76199</xdr:rowOff>
    </xdr:to>
    <xdr:graphicFrame macro="">
      <xdr:nvGraphicFramePr>
        <xdr:cNvPr id="9" name="1 Gráfic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733425</xdr:colOff>
      <xdr:row>101</xdr:row>
      <xdr:rowOff>0</xdr:rowOff>
    </xdr:from>
    <xdr:to>
      <xdr:col>9</xdr:col>
      <xdr:colOff>409575</xdr:colOff>
      <xdr:row>108</xdr:row>
      <xdr:rowOff>76199</xdr:rowOff>
    </xdr:to>
    <xdr:graphicFrame macro="">
      <xdr:nvGraphicFramePr>
        <xdr:cNvPr id="10" name="1 Gráfic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523874</xdr:colOff>
      <xdr:row>110</xdr:row>
      <xdr:rowOff>76200</xdr:rowOff>
    </xdr:from>
    <xdr:to>
      <xdr:col>12</xdr:col>
      <xdr:colOff>419099</xdr:colOff>
      <xdr:row>124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126</xdr:row>
      <xdr:rowOff>0</xdr:rowOff>
    </xdr:from>
    <xdr:to>
      <xdr:col>18</xdr:col>
      <xdr:colOff>460382</xdr:colOff>
      <xdr:row>147</xdr:row>
      <xdr:rowOff>47626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10</xdr:row>
      <xdr:rowOff>19050</xdr:rowOff>
    </xdr:from>
    <xdr:to>
      <xdr:col>9</xdr:col>
      <xdr:colOff>571500</xdr:colOff>
      <xdr:row>16</xdr:row>
      <xdr:rowOff>190500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23</xdr:row>
      <xdr:rowOff>76200</xdr:rowOff>
    </xdr:from>
    <xdr:to>
      <xdr:col>9</xdr:col>
      <xdr:colOff>581025</xdr:colOff>
      <xdr:row>30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442912</xdr:colOff>
      <xdr:row>35</xdr:row>
      <xdr:rowOff>76200</xdr:rowOff>
    </xdr:from>
    <xdr:to>
      <xdr:col>9</xdr:col>
      <xdr:colOff>442912</xdr:colOff>
      <xdr:row>43</xdr:row>
      <xdr:rowOff>176212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547687</xdr:colOff>
      <xdr:row>48</xdr:row>
      <xdr:rowOff>76200</xdr:rowOff>
    </xdr:from>
    <xdr:to>
      <xdr:col>9</xdr:col>
      <xdr:colOff>547687</xdr:colOff>
      <xdr:row>57</xdr:row>
      <xdr:rowOff>42862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819150</xdr:colOff>
      <xdr:row>57</xdr:row>
      <xdr:rowOff>19050</xdr:rowOff>
    </xdr:from>
    <xdr:to>
      <xdr:col>19</xdr:col>
      <xdr:colOff>345538</xdr:colOff>
      <xdr:row>83</xdr:row>
      <xdr:rowOff>60080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9</xdr:row>
      <xdr:rowOff>57151</xdr:rowOff>
    </xdr:from>
    <xdr:to>
      <xdr:col>9</xdr:col>
      <xdr:colOff>571500</xdr:colOff>
      <xdr:row>16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557212</xdr:colOff>
      <xdr:row>19</xdr:row>
      <xdr:rowOff>152399</xdr:rowOff>
    </xdr:from>
    <xdr:to>
      <xdr:col>9</xdr:col>
      <xdr:colOff>557212</xdr:colOff>
      <xdr:row>26</xdr:row>
      <xdr:rowOff>128586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585787</xdr:colOff>
      <xdr:row>34</xdr:row>
      <xdr:rowOff>19050</xdr:rowOff>
    </xdr:from>
    <xdr:to>
      <xdr:col>9</xdr:col>
      <xdr:colOff>585787</xdr:colOff>
      <xdr:row>42</xdr:row>
      <xdr:rowOff>61912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538162</xdr:colOff>
      <xdr:row>47</xdr:row>
      <xdr:rowOff>95250</xdr:rowOff>
    </xdr:from>
    <xdr:to>
      <xdr:col>9</xdr:col>
      <xdr:colOff>538162</xdr:colOff>
      <xdr:row>57</xdr:row>
      <xdr:rowOff>90487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652462</xdr:colOff>
      <xdr:row>63</xdr:row>
      <xdr:rowOff>28575</xdr:rowOff>
    </xdr:from>
    <xdr:to>
      <xdr:col>9</xdr:col>
      <xdr:colOff>652462</xdr:colOff>
      <xdr:row>72</xdr:row>
      <xdr:rowOff>109536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7</xdr:row>
      <xdr:rowOff>123825</xdr:rowOff>
    </xdr:from>
    <xdr:to>
      <xdr:col>10</xdr:col>
      <xdr:colOff>666750</xdr:colOff>
      <xdr:row>18</xdr:row>
      <xdr:rowOff>52386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21</xdr:row>
      <xdr:rowOff>9525</xdr:rowOff>
    </xdr:from>
    <xdr:to>
      <xdr:col>10</xdr:col>
      <xdr:colOff>285750</xdr:colOff>
      <xdr:row>30</xdr:row>
      <xdr:rowOff>176211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34</xdr:row>
      <xdr:rowOff>161925</xdr:rowOff>
    </xdr:from>
    <xdr:to>
      <xdr:col>10</xdr:col>
      <xdr:colOff>504825</xdr:colOff>
      <xdr:row>47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647700</xdr:colOff>
      <xdr:row>49</xdr:row>
      <xdr:rowOff>161925</xdr:rowOff>
    </xdr:from>
    <xdr:to>
      <xdr:col>10</xdr:col>
      <xdr:colOff>342900</xdr:colOff>
      <xdr:row>65</xdr:row>
      <xdr:rowOff>71437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</xdr:colOff>
      <xdr:row>69</xdr:row>
      <xdr:rowOff>28575</xdr:rowOff>
    </xdr:from>
    <xdr:to>
      <xdr:col>10</xdr:col>
      <xdr:colOff>395287</xdr:colOff>
      <xdr:row>82</xdr:row>
      <xdr:rowOff>71437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685799</xdr:colOff>
      <xdr:row>6</xdr:row>
      <xdr:rowOff>114300</xdr:rowOff>
    </xdr:from>
    <xdr:to>
      <xdr:col>9</xdr:col>
      <xdr:colOff>333374</xdr:colOff>
      <xdr:row>16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21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7</xdr:row>
      <xdr:rowOff>9524</xdr:rowOff>
    </xdr:from>
    <xdr:to>
      <xdr:col>9</xdr:col>
      <xdr:colOff>200024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21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8</xdr:row>
      <xdr:rowOff>28575</xdr:rowOff>
    </xdr:from>
    <xdr:to>
      <xdr:col>9</xdr:col>
      <xdr:colOff>533400</xdr:colOff>
      <xdr:row>17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7</xdr:row>
      <xdr:rowOff>57149</xdr:rowOff>
    </xdr:from>
    <xdr:to>
      <xdr:col>9</xdr:col>
      <xdr:colOff>380999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2"/>
  <sheetViews>
    <sheetView topLeftCell="A949" zoomScaleNormal="100" workbookViewId="0">
      <selection activeCell="D940" sqref="D940:D944"/>
    </sheetView>
  </sheetViews>
  <sheetFormatPr baseColWidth="10" defaultRowHeight="15" x14ac:dyDescent="0.25"/>
  <cols>
    <col min="1" max="1" width="14.7109375" style="2" customWidth="1"/>
    <col min="2" max="2" width="46.5703125" style="2" customWidth="1"/>
    <col min="3" max="4" width="11.42578125" style="2"/>
    <col min="5" max="5" width="17.28515625" style="2" customWidth="1"/>
    <col min="6" max="6" width="13.5703125" style="32" customWidth="1"/>
    <col min="7" max="10" width="11.42578125" style="2"/>
    <col min="11" max="11" width="11.42578125" style="32"/>
    <col min="12" max="16384" width="11.42578125" style="2"/>
  </cols>
  <sheetData>
    <row r="1" spans="1:12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.75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x14ac:dyDescent="0.25">
      <c r="A5" s="89" t="s">
        <v>348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4" spans="1:12" x14ac:dyDescent="0.25">
      <c r="B14" s="36" t="s">
        <v>22</v>
      </c>
      <c r="C14" s="37" t="s">
        <v>2</v>
      </c>
      <c r="D14" s="38" t="s">
        <v>210</v>
      </c>
    </row>
    <row r="15" spans="1:12" x14ac:dyDescent="0.25">
      <c r="A15" s="5"/>
      <c r="B15" s="39" t="s">
        <v>23</v>
      </c>
      <c r="C15" s="35">
        <v>162</v>
      </c>
      <c r="D15" s="40">
        <f>C15/$C$22</f>
        <v>0.27931034482758621</v>
      </c>
    </row>
    <row r="16" spans="1:12" x14ac:dyDescent="0.25">
      <c r="A16" s="5"/>
      <c r="B16" s="41" t="s">
        <v>24</v>
      </c>
      <c r="C16" s="35">
        <v>124</v>
      </c>
      <c r="D16" s="40">
        <f t="shared" ref="D16:D21" si="0">C16/$C$22</f>
        <v>0.21379310344827587</v>
      </c>
    </row>
    <row r="17" spans="1:12" x14ac:dyDescent="0.25">
      <c r="A17" s="5"/>
      <c r="B17" s="41" t="s">
        <v>25</v>
      </c>
      <c r="C17" s="35">
        <v>10</v>
      </c>
      <c r="D17" s="40">
        <f t="shared" si="0"/>
        <v>1.7241379310344827E-2</v>
      </c>
    </row>
    <row r="18" spans="1:12" x14ac:dyDescent="0.25">
      <c r="A18" s="5"/>
      <c r="B18" s="41" t="s">
        <v>26</v>
      </c>
      <c r="C18" s="35">
        <v>206</v>
      </c>
      <c r="D18" s="40">
        <f t="shared" si="0"/>
        <v>0.35517241379310344</v>
      </c>
    </row>
    <row r="19" spans="1:12" x14ac:dyDescent="0.25">
      <c r="A19" s="5"/>
      <c r="B19" s="41" t="s">
        <v>27</v>
      </c>
      <c r="C19" s="35">
        <v>74</v>
      </c>
      <c r="D19" s="40">
        <f t="shared" si="0"/>
        <v>0.12758620689655173</v>
      </c>
    </row>
    <row r="20" spans="1:12" x14ac:dyDescent="0.25">
      <c r="A20" s="5"/>
      <c r="B20" s="41" t="s">
        <v>28</v>
      </c>
      <c r="C20" s="35">
        <v>4</v>
      </c>
      <c r="D20" s="40">
        <f t="shared" si="0"/>
        <v>6.8965517241379309E-3</v>
      </c>
    </row>
    <row r="21" spans="1:12" x14ac:dyDescent="0.25">
      <c r="A21" s="5"/>
      <c r="B21" s="42" t="s">
        <v>29</v>
      </c>
      <c r="C21" s="35">
        <v>0</v>
      </c>
      <c r="D21" s="40">
        <f t="shared" si="0"/>
        <v>0</v>
      </c>
    </row>
    <row r="22" spans="1:12" s="5" customFormat="1" x14ac:dyDescent="0.25">
      <c r="A22" s="2"/>
      <c r="B22" s="43" t="s">
        <v>2</v>
      </c>
      <c r="C22" s="44">
        <f>SUM(C15:C21)</f>
        <v>580</v>
      </c>
      <c r="D22" s="45">
        <f>SUM(D15:D21)</f>
        <v>1</v>
      </c>
      <c r="E22" s="2"/>
      <c r="F22" s="32"/>
      <c r="G22" s="2"/>
      <c r="H22" s="2"/>
      <c r="I22" s="2"/>
      <c r="J22" s="2"/>
      <c r="K22" s="32"/>
      <c r="L22" s="2"/>
    </row>
    <row r="23" spans="1:12" s="5" customFormat="1" x14ac:dyDescent="0.25">
      <c r="A23" s="2"/>
      <c r="B23" s="15"/>
      <c r="C23" s="16"/>
      <c r="D23" s="17"/>
      <c r="E23" s="2"/>
      <c r="F23" s="32"/>
      <c r="G23" s="2"/>
      <c r="H23" s="2"/>
      <c r="I23" s="2"/>
      <c r="J23" s="2"/>
      <c r="K23" s="32"/>
      <c r="L23" s="2"/>
    </row>
    <row r="24" spans="1:12" s="5" customFormat="1" x14ac:dyDescent="0.25">
      <c r="A24" s="2"/>
      <c r="B24" s="15"/>
      <c r="C24" s="16"/>
      <c r="D24" s="17"/>
      <c r="E24" s="2"/>
      <c r="F24" s="32"/>
      <c r="G24" s="2"/>
      <c r="H24" s="2"/>
      <c r="I24" s="2"/>
      <c r="J24" s="2"/>
      <c r="K24" s="32"/>
      <c r="L24" s="2"/>
    </row>
    <row r="28" spans="1:12" x14ac:dyDescent="0.25">
      <c r="A28" s="5"/>
      <c r="E28" s="5"/>
      <c r="F28" s="33"/>
      <c r="G28" s="5"/>
      <c r="H28" s="5"/>
      <c r="I28" s="5"/>
      <c r="J28" s="5"/>
      <c r="K28" s="33"/>
      <c r="L28" s="5"/>
    </row>
    <row r="29" spans="1:12" ht="15.75" thickBot="1" x14ac:dyDescent="0.3">
      <c r="A29" s="5"/>
      <c r="E29" s="5"/>
      <c r="F29" s="33"/>
      <c r="G29" s="5"/>
      <c r="H29" s="5"/>
      <c r="I29" s="5"/>
      <c r="J29" s="5"/>
      <c r="K29" s="33"/>
      <c r="L29" s="5"/>
    </row>
    <row r="30" spans="1:12" ht="24" x14ac:dyDescent="0.25">
      <c r="A30" s="5"/>
      <c r="B30" s="30" t="s">
        <v>30</v>
      </c>
      <c r="C30" s="31" t="s">
        <v>2</v>
      </c>
      <c r="D30" s="31" t="s">
        <v>210</v>
      </c>
      <c r="E30" s="5"/>
      <c r="F30" s="33"/>
      <c r="G30" s="5"/>
      <c r="H30" s="5"/>
      <c r="I30" s="5"/>
      <c r="J30" s="5"/>
      <c r="K30" s="33"/>
      <c r="L30" s="5"/>
    </row>
    <row r="31" spans="1:12" x14ac:dyDescent="0.25">
      <c r="B31" s="19" t="s">
        <v>31</v>
      </c>
      <c r="C31" s="21">
        <v>414</v>
      </c>
      <c r="D31" s="24">
        <f>C31/$C$43</f>
        <v>0.71379310344827585</v>
      </c>
    </row>
    <row r="32" spans="1:12" x14ac:dyDescent="0.25">
      <c r="B32" s="19" t="s">
        <v>32</v>
      </c>
      <c r="C32" s="21">
        <v>68</v>
      </c>
      <c r="D32" s="24">
        <f t="shared" ref="D32:D42" si="1">C32/$C$43</f>
        <v>0.11724137931034483</v>
      </c>
    </row>
    <row r="33" spans="1:12" x14ac:dyDescent="0.25">
      <c r="B33" s="19" t="s">
        <v>33</v>
      </c>
      <c r="C33" s="21">
        <v>37</v>
      </c>
      <c r="D33" s="24">
        <f t="shared" si="1"/>
        <v>6.3793103448275865E-2</v>
      </c>
    </row>
    <row r="34" spans="1:12" x14ac:dyDescent="0.25">
      <c r="B34" s="19" t="s">
        <v>34</v>
      </c>
      <c r="C34" s="21">
        <v>13</v>
      </c>
      <c r="D34" s="24">
        <f t="shared" si="1"/>
        <v>2.2413793103448276E-2</v>
      </c>
    </row>
    <row r="35" spans="1:12" x14ac:dyDescent="0.25">
      <c r="B35" s="19" t="s">
        <v>35</v>
      </c>
      <c r="C35" s="21">
        <v>20</v>
      </c>
      <c r="D35" s="24">
        <f t="shared" si="1"/>
        <v>3.4482758620689655E-2</v>
      </c>
    </row>
    <row r="36" spans="1:12" x14ac:dyDescent="0.25">
      <c r="B36" s="19" t="s">
        <v>36</v>
      </c>
      <c r="C36" s="21">
        <v>4</v>
      </c>
      <c r="D36" s="24">
        <f t="shared" si="1"/>
        <v>6.8965517241379309E-3</v>
      </c>
    </row>
    <row r="37" spans="1:12" x14ac:dyDescent="0.25">
      <c r="B37" s="19" t="s">
        <v>37</v>
      </c>
      <c r="C37" s="21">
        <v>2</v>
      </c>
      <c r="D37" s="24">
        <f t="shared" si="1"/>
        <v>3.4482758620689655E-3</v>
      </c>
    </row>
    <row r="38" spans="1:12" x14ac:dyDescent="0.25">
      <c r="B38" s="19" t="s">
        <v>38</v>
      </c>
      <c r="C38" s="21">
        <v>1</v>
      </c>
      <c r="D38" s="24">
        <f t="shared" si="1"/>
        <v>1.7241379310344827E-3</v>
      </c>
    </row>
    <row r="39" spans="1:12" x14ac:dyDescent="0.25">
      <c r="B39" s="19" t="s">
        <v>39</v>
      </c>
      <c r="C39" s="21">
        <v>1</v>
      </c>
      <c r="D39" s="24">
        <f t="shared" si="1"/>
        <v>1.7241379310344827E-3</v>
      </c>
    </row>
    <row r="40" spans="1:12" x14ac:dyDescent="0.25">
      <c r="B40" s="19" t="s">
        <v>40</v>
      </c>
      <c r="C40" s="21">
        <v>0</v>
      </c>
      <c r="D40" s="24">
        <f t="shared" si="1"/>
        <v>0</v>
      </c>
    </row>
    <row r="41" spans="1:12" x14ac:dyDescent="0.25">
      <c r="B41" s="19" t="s">
        <v>41</v>
      </c>
      <c r="C41" s="21">
        <v>11</v>
      </c>
      <c r="D41" s="24">
        <f t="shared" si="1"/>
        <v>1.896551724137931E-2</v>
      </c>
    </row>
    <row r="42" spans="1:12" x14ac:dyDescent="0.25">
      <c r="B42" s="19" t="s">
        <v>42</v>
      </c>
      <c r="C42" s="21">
        <v>9</v>
      </c>
      <c r="D42" s="24">
        <f t="shared" si="1"/>
        <v>1.5517241379310345E-2</v>
      </c>
    </row>
    <row r="43" spans="1:12" s="5" customFormat="1" ht="15.75" thickBot="1" x14ac:dyDescent="0.3">
      <c r="A43" s="2"/>
      <c r="B43" s="20" t="s">
        <v>2</v>
      </c>
      <c r="C43" s="25">
        <f>SUM(C31:C42)</f>
        <v>580</v>
      </c>
      <c r="D43" s="26">
        <f>SUM(D31:D42)</f>
        <v>0.99999999999999978</v>
      </c>
      <c r="E43" s="2"/>
      <c r="F43" s="32"/>
      <c r="G43" s="2"/>
      <c r="H43" s="2"/>
      <c r="I43" s="2"/>
      <c r="J43" s="2"/>
      <c r="K43" s="32"/>
      <c r="L43" s="2"/>
    </row>
    <row r="44" spans="1:12" s="5" customFormat="1" x14ac:dyDescent="0.25">
      <c r="A44" s="2"/>
      <c r="B44" s="15"/>
      <c r="C44" s="16"/>
      <c r="D44" s="17"/>
      <c r="E44" s="2"/>
      <c r="F44" s="32"/>
      <c r="G44" s="2"/>
      <c r="H44" s="2"/>
      <c r="I44" s="2"/>
      <c r="J44" s="2"/>
      <c r="K44" s="32"/>
      <c r="L44" s="2"/>
    </row>
    <row r="45" spans="1:12" s="5" customFormat="1" x14ac:dyDescent="0.25">
      <c r="A45" s="2"/>
      <c r="B45" s="15"/>
      <c r="C45" s="16"/>
      <c r="D45" s="17"/>
      <c r="E45" s="2"/>
      <c r="F45" s="32"/>
      <c r="G45" s="2"/>
      <c r="H45" s="2"/>
      <c r="I45" s="2"/>
      <c r="J45" s="2"/>
      <c r="K45" s="32"/>
      <c r="L45" s="2"/>
    </row>
    <row r="46" spans="1:12" x14ac:dyDescent="0.25">
      <c r="B46" s="15"/>
      <c r="C46" s="16"/>
      <c r="D46" s="17"/>
    </row>
    <row r="49" spans="1:12" x14ac:dyDescent="0.25">
      <c r="A49" s="5"/>
      <c r="E49" s="5"/>
      <c r="F49" s="33"/>
      <c r="G49" s="5"/>
      <c r="H49" s="5"/>
      <c r="I49" s="5"/>
      <c r="J49" s="5"/>
      <c r="K49" s="33"/>
      <c r="L49" s="5"/>
    </row>
    <row r="50" spans="1:12" ht="15.75" thickBot="1" x14ac:dyDescent="0.3">
      <c r="A50" s="5"/>
      <c r="E50" s="5"/>
      <c r="F50" s="33"/>
      <c r="G50" s="5"/>
      <c r="H50" s="5"/>
      <c r="I50" s="5"/>
      <c r="J50" s="5"/>
      <c r="K50" s="33"/>
      <c r="L50" s="5"/>
    </row>
    <row r="51" spans="1:12" x14ac:dyDescent="0.25">
      <c r="A51" s="5"/>
      <c r="B51" s="30" t="s">
        <v>43</v>
      </c>
      <c r="C51" s="31" t="s">
        <v>2</v>
      </c>
      <c r="D51" s="31" t="s">
        <v>210</v>
      </c>
      <c r="E51" s="5"/>
      <c r="F51" s="33"/>
      <c r="G51" s="5"/>
      <c r="H51" s="5"/>
      <c r="I51" s="5"/>
      <c r="J51" s="5"/>
      <c r="K51" s="33"/>
      <c r="L51" s="5"/>
    </row>
    <row r="52" spans="1:12" x14ac:dyDescent="0.25">
      <c r="B52" s="19" t="s">
        <v>10</v>
      </c>
      <c r="C52" s="21">
        <v>83</v>
      </c>
      <c r="D52" s="24">
        <f>C52/$C$55</f>
        <v>0.14310344827586208</v>
      </c>
    </row>
    <row r="53" spans="1:12" x14ac:dyDescent="0.25">
      <c r="B53" s="19" t="s">
        <v>11</v>
      </c>
      <c r="C53" s="21">
        <v>452</v>
      </c>
      <c r="D53" s="24">
        <f>C53/$C$55</f>
        <v>0.77931034482758621</v>
      </c>
    </row>
    <row r="54" spans="1:12" x14ac:dyDescent="0.25">
      <c r="B54" s="19" t="s">
        <v>0</v>
      </c>
      <c r="C54" s="21">
        <v>45</v>
      </c>
      <c r="D54" s="24">
        <f>C54/$C$55</f>
        <v>7.7586206896551727E-2</v>
      </c>
    </row>
    <row r="55" spans="1:12" s="5" customFormat="1" ht="15.75" thickBot="1" x14ac:dyDescent="0.3">
      <c r="A55" s="2"/>
      <c r="B55" s="20" t="s">
        <v>2</v>
      </c>
      <c r="C55" s="25">
        <f>SUM(C52:C54)</f>
        <v>580</v>
      </c>
      <c r="D55" s="26">
        <f>SUM(D52:D54)</f>
        <v>1</v>
      </c>
      <c r="E55" s="2"/>
      <c r="F55" s="32"/>
      <c r="G55" s="2"/>
      <c r="H55" s="2"/>
      <c r="I55" s="2"/>
      <c r="J55" s="2"/>
      <c r="K55" s="32"/>
      <c r="L55" s="2"/>
    </row>
    <row r="56" spans="1:12" s="5" customFormat="1" x14ac:dyDescent="0.25">
      <c r="A56" s="2"/>
      <c r="B56" s="15"/>
      <c r="C56" s="16"/>
      <c r="D56" s="17"/>
      <c r="E56" s="2"/>
      <c r="F56" s="32"/>
      <c r="G56" s="2"/>
      <c r="H56" s="2"/>
      <c r="I56" s="2"/>
      <c r="J56" s="2"/>
      <c r="K56" s="32"/>
      <c r="L56" s="2"/>
    </row>
    <row r="57" spans="1:12" s="5" customFormat="1" x14ac:dyDescent="0.25">
      <c r="A57" s="2"/>
      <c r="B57" s="15"/>
      <c r="C57" s="16"/>
      <c r="D57" s="17"/>
      <c r="E57" s="2"/>
      <c r="F57" s="32"/>
      <c r="G57" s="2"/>
      <c r="H57" s="2"/>
      <c r="I57" s="2"/>
      <c r="J57" s="2"/>
      <c r="K57" s="32"/>
      <c r="L57" s="2"/>
    </row>
    <row r="61" spans="1:12" x14ac:dyDescent="0.25">
      <c r="A61" s="5"/>
      <c r="E61" s="5"/>
      <c r="F61" s="33"/>
      <c r="G61" s="5"/>
      <c r="H61" s="5"/>
      <c r="I61" s="5"/>
      <c r="J61" s="5"/>
      <c r="K61" s="33"/>
      <c r="L61" s="5"/>
    </row>
    <row r="62" spans="1:12" ht="15.75" thickBot="1" x14ac:dyDescent="0.3">
      <c r="A62" s="5"/>
      <c r="E62" s="5"/>
      <c r="F62" s="33"/>
      <c r="G62" s="5"/>
      <c r="H62" s="5"/>
      <c r="I62" s="5"/>
      <c r="J62" s="5"/>
      <c r="K62" s="33"/>
      <c r="L62" s="5"/>
    </row>
    <row r="63" spans="1:12" ht="24" x14ac:dyDescent="0.25">
      <c r="A63" s="5"/>
      <c r="B63" s="30" t="s">
        <v>44</v>
      </c>
      <c r="C63" s="31" t="s">
        <v>2</v>
      </c>
      <c r="D63" s="31" t="s">
        <v>210</v>
      </c>
      <c r="E63" s="5"/>
      <c r="F63" s="33"/>
      <c r="G63" s="5"/>
      <c r="H63" s="5"/>
      <c r="I63" s="5"/>
      <c r="J63" s="5"/>
      <c r="K63" s="33"/>
      <c r="L63" s="5"/>
    </row>
    <row r="64" spans="1:12" x14ac:dyDescent="0.25">
      <c r="B64" s="19" t="s">
        <v>45</v>
      </c>
      <c r="C64" s="21">
        <v>93</v>
      </c>
      <c r="D64" s="24">
        <f t="shared" ref="D64:D69" si="2">C64/$C$70</f>
        <v>0.16034482758620688</v>
      </c>
    </row>
    <row r="65" spans="1:12" x14ac:dyDescent="0.25">
      <c r="B65" s="19" t="s">
        <v>46</v>
      </c>
      <c r="C65" s="21">
        <v>118</v>
      </c>
      <c r="D65" s="24">
        <f t="shared" si="2"/>
        <v>0.20344827586206896</v>
      </c>
    </row>
    <row r="66" spans="1:12" x14ac:dyDescent="0.25">
      <c r="B66" s="19" t="s">
        <v>47</v>
      </c>
      <c r="C66" s="21">
        <v>194</v>
      </c>
      <c r="D66" s="24">
        <f t="shared" si="2"/>
        <v>0.33448275862068966</v>
      </c>
    </row>
    <row r="67" spans="1:12" x14ac:dyDescent="0.25">
      <c r="B67" s="19" t="s">
        <v>48</v>
      </c>
      <c r="C67" s="21">
        <v>58</v>
      </c>
      <c r="D67" s="24">
        <f t="shared" si="2"/>
        <v>0.1</v>
      </c>
    </row>
    <row r="68" spans="1:12" x14ac:dyDescent="0.25">
      <c r="B68" s="19" t="s">
        <v>49</v>
      </c>
      <c r="C68" s="21">
        <v>79</v>
      </c>
      <c r="D68" s="24">
        <f t="shared" si="2"/>
        <v>0.13620689655172413</v>
      </c>
    </row>
    <row r="69" spans="1:12" x14ac:dyDescent="0.25">
      <c r="B69" s="19" t="s">
        <v>0</v>
      </c>
      <c r="C69" s="21">
        <v>38</v>
      </c>
      <c r="D69" s="24">
        <f t="shared" si="2"/>
        <v>6.5517241379310351E-2</v>
      </c>
    </row>
    <row r="70" spans="1:12" s="5" customFormat="1" ht="15.75" thickBot="1" x14ac:dyDescent="0.3">
      <c r="A70" s="2"/>
      <c r="B70" s="20" t="s">
        <v>2</v>
      </c>
      <c r="C70" s="25">
        <f>SUM(C64:C69)</f>
        <v>580</v>
      </c>
      <c r="D70" s="26">
        <f>SUM(D64:D69)</f>
        <v>1</v>
      </c>
      <c r="E70" s="2"/>
      <c r="F70" s="32"/>
      <c r="G70" s="2"/>
      <c r="H70" s="2"/>
      <c r="I70" s="2"/>
      <c r="J70" s="2"/>
      <c r="K70" s="32"/>
      <c r="L70" s="2"/>
    </row>
    <row r="71" spans="1:12" s="5" customFormat="1" x14ac:dyDescent="0.25">
      <c r="A71" s="2"/>
      <c r="B71" s="15"/>
      <c r="C71" s="16"/>
      <c r="D71" s="17"/>
      <c r="E71" s="2"/>
      <c r="F71" s="32"/>
      <c r="G71" s="2"/>
      <c r="H71" s="2"/>
      <c r="I71" s="2"/>
      <c r="J71" s="2"/>
      <c r="K71" s="32"/>
      <c r="L71" s="2"/>
    </row>
    <row r="72" spans="1:12" s="5" customFormat="1" x14ac:dyDescent="0.25">
      <c r="A72" s="2"/>
      <c r="B72" s="15"/>
      <c r="C72" s="16"/>
      <c r="D72" s="17"/>
      <c r="E72" s="2"/>
      <c r="F72" s="32"/>
      <c r="G72" s="2"/>
      <c r="H72" s="2"/>
      <c r="I72" s="2"/>
      <c r="J72" s="2"/>
      <c r="K72" s="32"/>
      <c r="L72" s="2"/>
    </row>
    <row r="73" spans="1:12" x14ac:dyDescent="0.25">
      <c r="B73" s="15"/>
      <c r="C73" s="16"/>
      <c r="D73" s="17"/>
    </row>
    <row r="76" spans="1:12" x14ac:dyDescent="0.25">
      <c r="A76" s="5"/>
      <c r="E76" s="5"/>
      <c r="F76" s="33"/>
      <c r="G76" s="5"/>
      <c r="H76" s="5"/>
      <c r="I76" s="5"/>
      <c r="J76" s="5"/>
      <c r="K76" s="33"/>
      <c r="L76" s="5"/>
    </row>
    <row r="77" spans="1:12" ht="15.75" thickBot="1" x14ac:dyDescent="0.3">
      <c r="A77" s="5"/>
      <c r="E77" s="5"/>
      <c r="F77" s="33"/>
      <c r="G77" s="5"/>
      <c r="H77" s="5"/>
      <c r="I77" s="5"/>
      <c r="J77" s="5"/>
      <c r="K77" s="33"/>
      <c r="L77" s="5"/>
    </row>
    <row r="78" spans="1:12" ht="24" x14ac:dyDescent="0.25">
      <c r="A78" s="5"/>
      <c r="B78" s="30" t="s">
        <v>50</v>
      </c>
      <c r="C78" s="31" t="s">
        <v>2</v>
      </c>
      <c r="D78" s="31" t="s">
        <v>210</v>
      </c>
      <c r="E78" s="5"/>
      <c r="F78" s="33"/>
      <c r="G78" s="5"/>
      <c r="H78" s="5"/>
      <c r="I78" s="5"/>
      <c r="J78" s="5"/>
      <c r="K78" s="33"/>
      <c r="L78" s="5"/>
    </row>
    <row r="79" spans="1:12" x14ac:dyDescent="0.25">
      <c r="B79" s="19" t="s">
        <v>52</v>
      </c>
      <c r="C79" s="21">
        <v>397</v>
      </c>
      <c r="D79" s="24">
        <f t="shared" ref="D79:D84" si="3">C79/$C$85</f>
        <v>0.68448275862068964</v>
      </c>
    </row>
    <row r="80" spans="1:12" x14ac:dyDescent="0.25">
      <c r="B80" s="19" t="s">
        <v>53</v>
      </c>
      <c r="C80" s="21">
        <v>76</v>
      </c>
      <c r="D80" s="24">
        <f t="shared" si="3"/>
        <v>0.1310344827586207</v>
      </c>
    </row>
    <row r="81" spans="1:12" x14ac:dyDescent="0.25">
      <c r="B81" s="19" t="s">
        <v>54</v>
      </c>
      <c r="C81" s="21">
        <v>73</v>
      </c>
      <c r="D81" s="24">
        <f t="shared" si="3"/>
        <v>0.12586206896551724</v>
      </c>
    </row>
    <row r="82" spans="1:12" x14ac:dyDescent="0.25">
      <c r="B82" s="19" t="s">
        <v>55</v>
      </c>
      <c r="C82" s="21">
        <v>23</v>
      </c>
      <c r="D82" s="24">
        <f t="shared" si="3"/>
        <v>3.9655172413793106E-2</v>
      </c>
    </row>
    <row r="83" spans="1:12" x14ac:dyDescent="0.25">
      <c r="B83" s="19" t="s">
        <v>56</v>
      </c>
      <c r="C83" s="21">
        <v>1</v>
      </c>
      <c r="D83" s="24">
        <f t="shared" si="3"/>
        <v>1.7241379310344827E-3</v>
      </c>
    </row>
    <row r="84" spans="1:12" x14ac:dyDescent="0.25">
      <c r="B84" s="19" t="s">
        <v>51</v>
      </c>
      <c r="C84" s="21">
        <v>10</v>
      </c>
      <c r="D84" s="24">
        <f t="shared" si="3"/>
        <v>1.7241379310344827E-2</v>
      </c>
    </row>
    <row r="85" spans="1:12" s="5" customFormat="1" ht="15.75" thickBot="1" x14ac:dyDescent="0.3">
      <c r="A85" s="2"/>
      <c r="B85" s="20" t="s">
        <v>2</v>
      </c>
      <c r="C85" s="25">
        <f>SUM(C79:C84)</f>
        <v>580</v>
      </c>
      <c r="D85" s="26">
        <f>SUM(D79:D84)</f>
        <v>1</v>
      </c>
      <c r="E85" s="2"/>
      <c r="F85" s="32"/>
      <c r="G85" s="2"/>
      <c r="H85" s="2"/>
      <c r="I85" s="2"/>
      <c r="J85" s="2"/>
      <c r="K85" s="32"/>
      <c r="L85" s="2"/>
    </row>
    <row r="86" spans="1:12" s="5" customFormat="1" x14ac:dyDescent="0.25">
      <c r="A86" s="2"/>
      <c r="B86" s="15"/>
      <c r="C86" s="16"/>
      <c r="D86" s="17"/>
      <c r="E86" s="2"/>
      <c r="F86" s="32"/>
      <c r="G86" s="2"/>
      <c r="H86" s="2"/>
      <c r="I86" s="2"/>
      <c r="J86" s="2"/>
      <c r="K86" s="32"/>
      <c r="L86" s="2"/>
    </row>
    <row r="87" spans="1:12" s="5" customFormat="1" x14ac:dyDescent="0.25">
      <c r="A87" s="2"/>
      <c r="B87" s="15"/>
      <c r="C87" s="16"/>
      <c r="D87" s="17"/>
      <c r="E87" s="2"/>
      <c r="F87" s="32"/>
      <c r="G87" s="2"/>
      <c r="H87" s="2"/>
      <c r="I87" s="2"/>
      <c r="J87" s="2"/>
      <c r="K87" s="32"/>
      <c r="L87" s="2"/>
    </row>
    <row r="91" spans="1:12" x14ac:dyDescent="0.25">
      <c r="A91" s="5"/>
      <c r="E91" s="5"/>
      <c r="F91" s="33"/>
      <c r="G91" s="5"/>
      <c r="H91" s="5"/>
      <c r="I91" s="5"/>
      <c r="J91" s="5"/>
      <c r="K91" s="33"/>
      <c r="L91" s="5"/>
    </row>
    <row r="92" spans="1:12" ht="15.75" thickBot="1" x14ac:dyDescent="0.3">
      <c r="A92" s="5"/>
      <c r="E92" s="5"/>
      <c r="F92" s="33"/>
      <c r="G92" s="5"/>
      <c r="H92" s="5"/>
      <c r="I92" s="5"/>
      <c r="J92" s="5"/>
      <c r="K92" s="33"/>
      <c r="L92" s="5"/>
    </row>
    <row r="93" spans="1:12" ht="24" x14ac:dyDescent="0.25">
      <c r="A93" s="5"/>
      <c r="B93" s="30" t="s">
        <v>57</v>
      </c>
      <c r="C93" s="31" t="s">
        <v>2</v>
      </c>
      <c r="D93" s="31" t="s">
        <v>210</v>
      </c>
      <c r="E93" s="5"/>
      <c r="F93" s="33"/>
      <c r="G93" s="5"/>
      <c r="H93" s="5"/>
      <c r="I93" s="5"/>
      <c r="J93" s="5"/>
      <c r="K93" s="33"/>
      <c r="L93" s="5"/>
    </row>
    <row r="94" spans="1:12" x14ac:dyDescent="0.25">
      <c r="B94" s="19" t="s">
        <v>58</v>
      </c>
      <c r="C94" s="21">
        <v>152</v>
      </c>
      <c r="D94" s="24">
        <f t="shared" ref="D94:D99" si="4">C94/$C$100</f>
        <v>0.2620689655172414</v>
      </c>
    </row>
    <row r="95" spans="1:12" x14ac:dyDescent="0.25">
      <c r="B95" s="19" t="s">
        <v>59</v>
      </c>
      <c r="C95" s="21">
        <v>179</v>
      </c>
      <c r="D95" s="24">
        <f t="shared" si="4"/>
        <v>0.30862068965517242</v>
      </c>
    </row>
    <row r="96" spans="1:12" x14ac:dyDescent="0.25">
      <c r="B96" s="19" t="s">
        <v>60</v>
      </c>
      <c r="C96" s="21">
        <v>54</v>
      </c>
      <c r="D96" s="24">
        <f t="shared" si="4"/>
        <v>9.3103448275862075E-2</v>
      </c>
    </row>
    <row r="97" spans="1:12" x14ac:dyDescent="0.25">
      <c r="B97" s="19" t="s">
        <v>61</v>
      </c>
      <c r="C97" s="21">
        <v>155</v>
      </c>
      <c r="D97" s="24">
        <f t="shared" si="4"/>
        <v>0.26724137931034481</v>
      </c>
    </row>
    <row r="98" spans="1:12" x14ac:dyDescent="0.25">
      <c r="B98" s="19" t="s">
        <v>62</v>
      </c>
      <c r="C98" s="21">
        <v>7</v>
      </c>
      <c r="D98" s="24">
        <f t="shared" si="4"/>
        <v>1.2068965517241379E-2</v>
      </c>
    </row>
    <row r="99" spans="1:12" x14ac:dyDescent="0.25">
      <c r="B99" s="19" t="s">
        <v>63</v>
      </c>
      <c r="C99" s="21">
        <v>33</v>
      </c>
      <c r="D99" s="24">
        <f t="shared" si="4"/>
        <v>5.6896551724137934E-2</v>
      </c>
    </row>
    <row r="100" spans="1:12" s="5" customFormat="1" ht="15.75" thickBot="1" x14ac:dyDescent="0.3">
      <c r="A100" s="2"/>
      <c r="B100" s="20" t="s">
        <v>2</v>
      </c>
      <c r="C100" s="25">
        <f>SUM(C94:C99)</f>
        <v>580</v>
      </c>
      <c r="D100" s="26">
        <f>SUM(D94:D99)</f>
        <v>1</v>
      </c>
      <c r="E100" s="2"/>
      <c r="F100" s="32"/>
      <c r="G100" s="2"/>
      <c r="H100" s="2"/>
      <c r="I100" s="2"/>
      <c r="J100" s="2"/>
      <c r="K100" s="32"/>
      <c r="L100" s="2"/>
    </row>
    <row r="101" spans="1:12" s="5" customFormat="1" x14ac:dyDescent="0.25">
      <c r="A101" s="2"/>
      <c r="B101" s="15"/>
      <c r="C101" s="16"/>
      <c r="D101" s="17"/>
      <c r="E101" s="2"/>
      <c r="F101" s="32"/>
      <c r="G101" s="2"/>
      <c r="H101" s="2"/>
      <c r="I101" s="2"/>
      <c r="J101" s="2"/>
      <c r="K101" s="32"/>
      <c r="L101" s="2"/>
    </row>
    <row r="102" spans="1:12" s="5" customFormat="1" x14ac:dyDescent="0.25">
      <c r="A102" s="2"/>
      <c r="B102" s="15"/>
      <c r="C102" s="16"/>
      <c r="D102" s="17"/>
      <c r="E102" s="2"/>
      <c r="F102" s="32"/>
      <c r="G102" s="2"/>
      <c r="H102" s="2"/>
      <c r="I102" s="2"/>
      <c r="J102" s="2"/>
      <c r="K102" s="32"/>
      <c r="L102" s="2"/>
    </row>
    <row r="106" spans="1:12" x14ac:dyDescent="0.25">
      <c r="A106" s="5"/>
      <c r="E106" s="5"/>
      <c r="F106" s="33"/>
      <c r="G106" s="5"/>
      <c r="H106" s="5"/>
      <c r="I106" s="5"/>
      <c r="J106" s="5"/>
      <c r="K106" s="33"/>
      <c r="L106" s="5"/>
    </row>
    <row r="107" spans="1:12" ht="15.75" thickBot="1" x14ac:dyDescent="0.3">
      <c r="A107" s="5"/>
      <c r="E107" s="5"/>
      <c r="F107" s="33"/>
      <c r="G107" s="5"/>
      <c r="H107" s="5"/>
      <c r="I107" s="5"/>
      <c r="J107" s="5"/>
      <c r="K107" s="33"/>
      <c r="L107" s="5"/>
    </row>
    <row r="108" spans="1:12" ht="24" x14ac:dyDescent="0.25">
      <c r="A108" s="5"/>
      <c r="B108" s="30" t="s">
        <v>64</v>
      </c>
      <c r="C108" s="31" t="s">
        <v>2</v>
      </c>
      <c r="D108" s="31" t="s">
        <v>210</v>
      </c>
      <c r="E108" s="5"/>
      <c r="F108" s="33"/>
      <c r="G108" s="5"/>
      <c r="H108" s="5"/>
      <c r="I108" s="5"/>
      <c r="J108" s="5"/>
      <c r="K108" s="33"/>
      <c r="L108" s="5"/>
    </row>
    <row r="109" spans="1:12" x14ac:dyDescent="0.25">
      <c r="B109" s="19" t="s">
        <v>10</v>
      </c>
      <c r="C109" s="21">
        <v>177</v>
      </c>
      <c r="D109" s="24">
        <f>C109/$C$113</f>
        <v>0.30517241379310345</v>
      </c>
    </row>
    <row r="110" spans="1:12" x14ac:dyDescent="0.25">
      <c r="B110" s="19" t="s">
        <v>11</v>
      </c>
      <c r="C110" s="21">
        <v>364</v>
      </c>
      <c r="D110" s="24">
        <f>C110/$C$113</f>
        <v>0.62758620689655176</v>
      </c>
    </row>
    <row r="111" spans="1:12" x14ac:dyDescent="0.25">
      <c r="B111" s="19" t="s">
        <v>0</v>
      </c>
      <c r="C111" s="21">
        <v>6</v>
      </c>
      <c r="D111" s="24">
        <f>C111/$C$113</f>
        <v>1.0344827586206896E-2</v>
      </c>
    </row>
    <row r="112" spans="1:12" x14ac:dyDescent="0.25">
      <c r="B112" s="19" t="s">
        <v>1</v>
      </c>
      <c r="C112" s="21">
        <v>33</v>
      </c>
      <c r="D112" s="24">
        <f>C112/$C$113</f>
        <v>5.6896551724137934E-2</v>
      </c>
    </row>
    <row r="113" spans="1:12" s="5" customFormat="1" ht="15.75" thickBot="1" x14ac:dyDescent="0.3">
      <c r="A113" s="2"/>
      <c r="B113" s="20" t="s">
        <v>2</v>
      </c>
      <c r="C113" s="25">
        <f>SUM(C109:C112)</f>
        <v>580</v>
      </c>
      <c r="D113" s="26">
        <f>SUM(D109:D112)</f>
        <v>1</v>
      </c>
      <c r="E113" s="2"/>
      <c r="F113" s="32"/>
      <c r="G113" s="2"/>
      <c r="H113" s="2"/>
      <c r="I113" s="2"/>
      <c r="J113" s="2"/>
      <c r="K113" s="32"/>
      <c r="L113" s="2"/>
    </row>
    <row r="114" spans="1:12" s="5" customFormat="1" x14ac:dyDescent="0.25">
      <c r="A114" s="2"/>
      <c r="B114" s="15"/>
      <c r="C114" s="16"/>
      <c r="D114" s="17"/>
      <c r="E114" s="2"/>
      <c r="F114" s="32"/>
      <c r="G114" s="2"/>
      <c r="H114" s="2"/>
      <c r="I114" s="2"/>
      <c r="J114" s="2"/>
      <c r="K114" s="32"/>
      <c r="L114" s="2"/>
    </row>
    <row r="115" spans="1:12" x14ac:dyDescent="0.25">
      <c r="B115" s="15"/>
      <c r="C115" s="16"/>
      <c r="D115" s="17"/>
    </row>
    <row r="116" spans="1:12" x14ac:dyDescent="0.25">
      <c r="B116" s="15"/>
      <c r="C116" s="16"/>
      <c r="D116" s="17"/>
    </row>
    <row r="117" spans="1:12" ht="15" customHeight="1" x14ac:dyDescent="0.25"/>
    <row r="118" spans="1:12" ht="15" customHeight="1" x14ac:dyDescent="0.25"/>
    <row r="119" spans="1:12" ht="15" customHeight="1" x14ac:dyDescent="0.25">
      <c r="A119" s="5"/>
      <c r="E119" s="5"/>
      <c r="F119" s="33"/>
      <c r="G119" s="5"/>
      <c r="H119" s="5"/>
      <c r="I119" s="5"/>
      <c r="J119" s="5"/>
      <c r="K119" s="33"/>
      <c r="L119" s="5"/>
    </row>
    <row r="120" spans="1:12" ht="15" customHeight="1" x14ac:dyDescent="0.25">
      <c r="A120" s="5"/>
      <c r="E120" s="5"/>
      <c r="F120" s="33"/>
      <c r="G120" s="5"/>
      <c r="H120" s="5"/>
      <c r="I120" s="5"/>
      <c r="J120" s="5"/>
      <c r="K120" s="33"/>
      <c r="L120" s="5"/>
    </row>
    <row r="121" spans="1:12" ht="15" customHeight="1" thickBot="1" x14ac:dyDescent="0.3"/>
    <row r="122" spans="1:12" ht="15" customHeight="1" x14ac:dyDescent="0.25">
      <c r="B122" s="30" t="s">
        <v>65</v>
      </c>
      <c r="C122" s="31" t="s">
        <v>2</v>
      </c>
      <c r="D122" s="31" t="s">
        <v>210</v>
      </c>
    </row>
    <row r="123" spans="1:12" ht="15" customHeight="1" x14ac:dyDescent="0.25">
      <c r="B123" s="19" t="s">
        <v>66</v>
      </c>
      <c r="C123" s="21">
        <v>180</v>
      </c>
      <c r="D123" s="24">
        <f t="shared" ref="D123:D129" si="5">C123/$C$132</f>
        <v>0.31034482758620691</v>
      </c>
    </row>
    <row r="124" spans="1:12" ht="15" customHeight="1" x14ac:dyDescent="0.25">
      <c r="B124" s="19" t="s">
        <v>67</v>
      </c>
      <c r="C124" s="21">
        <v>93</v>
      </c>
      <c r="D124" s="24">
        <f t="shared" si="5"/>
        <v>0.16034482758620688</v>
      </c>
    </row>
    <row r="125" spans="1:12" ht="15" customHeight="1" x14ac:dyDescent="0.25">
      <c r="B125" s="19" t="s">
        <v>68</v>
      </c>
      <c r="C125" s="21">
        <v>206</v>
      </c>
      <c r="D125" s="24">
        <f t="shared" si="5"/>
        <v>0.35517241379310344</v>
      </c>
    </row>
    <row r="126" spans="1:12" ht="15" customHeight="1" x14ac:dyDescent="0.25">
      <c r="B126" s="19" t="s">
        <v>69</v>
      </c>
      <c r="C126" s="21">
        <v>16</v>
      </c>
      <c r="D126" s="24">
        <f t="shared" si="5"/>
        <v>2.7586206896551724E-2</v>
      </c>
    </row>
    <row r="127" spans="1:12" ht="15" customHeight="1" x14ac:dyDescent="0.25">
      <c r="B127" s="19" t="s">
        <v>70</v>
      </c>
      <c r="C127" s="21">
        <v>27</v>
      </c>
      <c r="D127" s="24">
        <f t="shared" si="5"/>
        <v>4.6551724137931037E-2</v>
      </c>
    </row>
    <row r="128" spans="1:12" ht="15" customHeight="1" x14ac:dyDescent="0.25">
      <c r="B128" s="19" t="s">
        <v>71</v>
      </c>
      <c r="C128" s="21">
        <v>9</v>
      </c>
      <c r="D128" s="24">
        <f t="shared" si="5"/>
        <v>1.5517241379310345E-2</v>
      </c>
    </row>
    <row r="129" spans="2:4" ht="15" customHeight="1" x14ac:dyDescent="0.25">
      <c r="B129" s="19" t="s">
        <v>72</v>
      </c>
      <c r="C129" s="21">
        <v>24</v>
      </c>
      <c r="D129" s="24">
        <f t="shared" si="5"/>
        <v>4.1379310344827586E-2</v>
      </c>
    </row>
    <row r="130" spans="2:4" ht="15" customHeight="1" x14ac:dyDescent="0.25">
      <c r="B130" s="19" t="s">
        <v>73</v>
      </c>
      <c r="C130" s="21">
        <v>19</v>
      </c>
      <c r="D130" s="24">
        <f t="shared" ref="D130:D131" si="6">C130/$C$132</f>
        <v>3.2758620689655175E-2</v>
      </c>
    </row>
    <row r="131" spans="2:4" ht="15" customHeight="1" thickBot="1" x14ac:dyDescent="0.3">
      <c r="B131" s="22" t="s">
        <v>74</v>
      </c>
      <c r="C131" s="23">
        <v>6</v>
      </c>
      <c r="D131" s="24">
        <f t="shared" si="6"/>
        <v>1.0344827586206896E-2</v>
      </c>
    </row>
    <row r="132" spans="2:4" ht="15" customHeight="1" thickBot="1" x14ac:dyDescent="0.3">
      <c r="B132" s="20" t="s">
        <v>2</v>
      </c>
      <c r="C132" s="25">
        <f>SUM(C122:C131)</f>
        <v>580</v>
      </c>
      <c r="D132" s="26">
        <f>SUM(D123:D131)</f>
        <v>1</v>
      </c>
    </row>
    <row r="133" spans="2:4" ht="15" customHeight="1" x14ac:dyDescent="0.25">
      <c r="B133" s="15"/>
      <c r="C133" s="16"/>
      <c r="D133" s="17"/>
    </row>
    <row r="134" spans="2:4" x14ac:dyDescent="0.25">
      <c r="B134" s="15"/>
      <c r="C134" s="16"/>
      <c r="D134" s="17"/>
    </row>
    <row r="135" spans="2:4" x14ac:dyDescent="0.25">
      <c r="B135" s="15"/>
      <c r="C135" s="16"/>
      <c r="D135" s="17"/>
    </row>
    <row r="136" spans="2:4" x14ac:dyDescent="0.25">
      <c r="B136" s="15"/>
      <c r="C136" s="16"/>
      <c r="D136" s="17"/>
    </row>
    <row r="137" spans="2:4" x14ac:dyDescent="0.25">
      <c r="B137" s="15"/>
      <c r="C137" s="16"/>
      <c r="D137" s="17"/>
    </row>
    <row r="138" spans="2:4" x14ac:dyDescent="0.25">
      <c r="B138" s="15"/>
      <c r="C138" s="16"/>
      <c r="D138" s="17"/>
    </row>
    <row r="139" spans="2:4" x14ac:dyDescent="0.25">
      <c r="B139" s="15"/>
      <c r="C139" s="16"/>
      <c r="D139" s="17"/>
    </row>
    <row r="141" spans="2:4" ht="15.75" thickBot="1" x14ac:dyDescent="0.3"/>
    <row r="142" spans="2:4" ht="15" customHeight="1" x14ac:dyDescent="0.25">
      <c r="B142" s="30" t="s">
        <v>75</v>
      </c>
      <c r="C142" s="31" t="s">
        <v>2</v>
      </c>
      <c r="D142" s="31" t="s">
        <v>210</v>
      </c>
    </row>
    <row r="143" spans="2:4" ht="15" customHeight="1" x14ac:dyDescent="0.25">
      <c r="B143" s="19" t="s">
        <v>76</v>
      </c>
      <c r="C143" s="21">
        <v>69</v>
      </c>
      <c r="D143" s="24">
        <f>C143/$C$147</f>
        <v>0.11896551724137931</v>
      </c>
    </row>
    <row r="144" spans="2:4" ht="15" customHeight="1" x14ac:dyDescent="0.25">
      <c r="B144" s="19" t="s">
        <v>77</v>
      </c>
      <c r="C144" s="21">
        <v>431</v>
      </c>
      <c r="D144" s="24">
        <f>C144/$C$147</f>
        <v>0.74310344827586206</v>
      </c>
    </row>
    <row r="145" spans="2:4" ht="15" customHeight="1" x14ac:dyDescent="0.25">
      <c r="B145" s="19" t="s">
        <v>78</v>
      </c>
      <c r="C145" s="21">
        <v>51</v>
      </c>
      <c r="D145" s="24">
        <f>C145/$C$147</f>
        <v>8.7931034482758616E-2</v>
      </c>
    </row>
    <row r="146" spans="2:4" ht="15" customHeight="1" x14ac:dyDescent="0.25">
      <c r="B146" s="19" t="s">
        <v>79</v>
      </c>
      <c r="C146" s="21">
        <v>29</v>
      </c>
      <c r="D146" s="24">
        <f>C146/$C$147</f>
        <v>0.05</v>
      </c>
    </row>
    <row r="147" spans="2:4" ht="15" customHeight="1" thickBot="1" x14ac:dyDescent="0.3">
      <c r="B147" s="20" t="s">
        <v>2</v>
      </c>
      <c r="C147" s="25">
        <f>SUM(C143:C146)</f>
        <v>580</v>
      </c>
      <c r="D147" s="26">
        <f>SUM(D143:D146)</f>
        <v>1</v>
      </c>
    </row>
    <row r="148" spans="2:4" ht="15" customHeight="1" x14ac:dyDescent="0.25">
      <c r="B148" s="15"/>
      <c r="C148" s="16"/>
      <c r="D148" s="17"/>
    </row>
    <row r="149" spans="2:4" ht="15" customHeight="1" x14ac:dyDescent="0.25">
      <c r="B149" s="15"/>
      <c r="C149" s="16"/>
      <c r="D149" s="17"/>
    </row>
    <row r="150" spans="2:4" x14ac:dyDescent="0.25">
      <c r="B150" s="15"/>
      <c r="C150" s="16"/>
      <c r="D150" s="17"/>
    </row>
    <row r="151" spans="2:4" x14ac:dyDescent="0.25">
      <c r="B151" s="15"/>
      <c r="C151" s="16"/>
      <c r="D151" s="17"/>
    </row>
    <row r="152" spans="2:4" x14ac:dyDescent="0.25">
      <c r="B152" s="15"/>
      <c r="C152" s="16"/>
      <c r="D152" s="17"/>
    </row>
    <row r="153" spans="2:4" x14ac:dyDescent="0.25">
      <c r="B153" s="15"/>
      <c r="C153" s="16"/>
      <c r="D153" s="17"/>
    </row>
    <row r="154" spans="2:4" x14ac:dyDescent="0.25">
      <c r="B154" s="15"/>
      <c r="C154" s="16"/>
      <c r="D154" s="17"/>
    </row>
    <row r="155" spans="2:4" x14ac:dyDescent="0.25">
      <c r="B155" s="15"/>
      <c r="C155" s="16"/>
      <c r="D155" s="17"/>
    </row>
    <row r="157" spans="2:4" ht="15.75" thickBot="1" x14ac:dyDescent="0.3"/>
    <row r="158" spans="2:4" ht="15" customHeight="1" x14ac:dyDescent="0.25">
      <c r="B158" s="30" t="s">
        <v>81</v>
      </c>
      <c r="C158" s="31" t="s">
        <v>2</v>
      </c>
      <c r="D158" s="31" t="s">
        <v>210</v>
      </c>
    </row>
    <row r="159" spans="2:4" ht="15" customHeight="1" x14ac:dyDescent="0.25">
      <c r="B159" s="19" t="s">
        <v>82</v>
      </c>
      <c r="C159" s="21">
        <v>191</v>
      </c>
      <c r="D159" s="24">
        <f>C159/$C$163</f>
        <v>0.3293103448275862</v>
      </c>
    </row>
    <row r="160" spans="2:4" ht="15" customHeight="1" x14ac:dyDescent="0.25">
      <c r="B160" s="19" t="s">
        <v>83</v>
      </c>
      <c r="C160" s="21">
        <v>345</v>
      </c>
      <c r="D160" s="24">
        <f>C160/$C$163</f>
        <v>0.59482758620689657</v>
      </c>
    </row>
    <row r="161" spans="2:4" ht="15" customHeight="1" x14ac:dyDescent="0.25">
      <c r="B161" s="19" t="s">
        <v>80</v>
      </c>
      <c r="C161" s="21">
        <v>0</v>
      </c>
      <c r="D161" s="24">
        <f>C161/$C$163</f>
        <v>0</v>
      </c>
    </row>
    <row r="162" spans="2:4" ht="15" customHeight="1" x14ac:dyDescent="0.25">
      <c r="B162" s="19" t="s">
        <v>79</v>
      </c>
      <c r="C162" s="21">
        <v>44</v>
      </c>
      <c r="D162" s="24">
        <f>C162/$C$163</f>
        <v>7.586206896551724E-2</v>
      </c>
    </row>
    <row r="163" spans="2:4" ht="15" customHeight="1" thickBot="1" x14ac:dyDescent="0.3">
      <c r="B163" s="20" t="s">
        <v>2</v>
      </c>
      <c r="C163" s="25">
        <f>SUM(C159:C162)</f>
        <v>580</v>
      </c>
      <c r="D163" s="26">
        <f>SUM(D159:D162)</f>
        <v>1</v>
      </c>
    </row>
    <row r="164" spans="2:4" ht="15" customHeight="1" x14ac:dyDescent="0.25"/>
    <row r="165" spans="2:4" ht="15" customHeight="1" x14ac:dyDescent="0.25"/>
    <row r="166" spans="2:4" x14ac:dyDescent="0.25">
      <c r="B166" s="15"/>
      <c r="C166" s="16"/>
      <c r="D166" s="17"/>
    </row>
    <row r="167" spans="2:4" x14ac:dyDescent="0.25">
      <c r="B167" s="15"/>
      <c r="C167" s="16"/>
      <c r="D167" s="17"/>
    </row>
    <row r="168" spans="2:4" x14ac:dyDescent="0.25">
      <c r="B168" s="15"/>
      <c r="C168" s="16"/>
      <c r="D168" s="17"/>
    </row>
    <row r="169" spans="2:4" x14ac:dyDescent="0.25">
      <c r="B169" s="15"/>
      <c r="C169" s="16"/>
      <c r="D169" s="17"/>
    </row>
    <row r="170" spans="2:4" x14ac:dyDescent="0.25">
      <c r="B170" s="15"/>
      <c r="C170" s="16"/>
      <c r="D170" s="17"/>
    </row>
    <row r="171" spans="2:4" x14ac:dyDescent="0.25">
      <c r="B171" s="15"/>
      <c r="C171" s="16"/>
      <c r="D171" s="17"/>
    </row>
    <row r="172" spans="2:4" ht="15.75" thickBot="1" x14ac:dyDescent="0.3"/>
    <row r="173" spans="2:4" ht="15" customHeight="1" x14ac:dyDescent="0.25">
      <c r="B173" s="30" t="s">
        <v>84</v>
      </c>
      <c r="C173" s="31" t="s">
        <v>2</v>
      </c>
      <c r="D173" s="31" t="s">
        <v>210</v>
      </c>
    </row>
    <row r="174" spans="2:4" ht="15" customHeight="1" x14ac:dyDescent="0.25">
      <c r="B174" s="19" t="s">
        <v>82</v>
      </c>
      <c r="C174" s="21">
        <v>108</v>
      </c>
      <c r="D174" s="24">
        <f>C174/$C$178</f>
        <v>0.18620689655172415</v>
      </c>
    </row>
    <row r="175" spans="2:4" ht="15" customHeight="1" x14ac:dyDescent="0.25">
      <c r="B175" s="19" t="s">
        <v>83</v>
      </c>
      <c r="C175" s="21">
        <v>67</v>
      </c>
      <c r="D175" s="24">
        <f>C175/$C$178</f>
        <v>0.11551724137931034</v>
      </c>
    </row>
    <row r="176" spans="2:4" ht="15" customHeight="1" x14ac:dyDescent="0.25">
      <c r="B176" s="19" t="s">
        <v>80</v>
      </c>
      <c r="C176" s="21">
        <v>349</v>
      </c>
      <c r="D176" s="24">
        <f>C176/$C$178</f>
        <v>0.60172413793103452</v>
      </c>
    </row>
    <row r="177" spans="2:4" ht="15" customHeight="1" x14ac:dyDescent="0.25">
      <c r="B177" s="19" t="s">
        <v>0</v>
      </c>
      <c r="C177" s="21">
        <v>56</v>
      </c>
      <c r="D177" s="24">
        <f>C177/$C$178</f>
        <v>9.6551724137931033E-2</v>
      </c>
    </row>
    <row r="178" spans="2:4" ht="15" customHeight="1" thickBot="1" x14ac:dyDescent="0.3">
      <c r="B178" s="20" t="s">
        <v>2</v>
      </c>
      <c r="C178" s="25">
        <f>SUM(C174:C177)</f>
        <v>580</v>
      </c>
      <c r="D178" s="26">
        <f>SUM(D174:D177)</f>
        <v>1</v>
      </c>
    </row>
    <row r="179" spans="2:4" ht="15" customHeight="1" x14ac:dyDescent="0.25">
      <c r="B179" s="15"/>
      <c r="C179" s="16"/>
      <c r="D179" s="17"/>
    </row>
    <row r="180" spans="2:4" ht="15" customHeight="1" x14ac:dyDescent="0.25"/>
    <row r="182" spans="2:4" x14ac:dyDescent="0.25">
      <c r="B182" s="15"/>
      <c r="C182" s="16"/>
      <c r="D182" s="17"/>
    </row>
    <row r="183" spans="2:4" ht="18" customHeight="1" x14ac:dyDescent="0.25">
      <c r="B183" s="15"/>
      <c r="C183" s="16"/>
      <c r="D183" s="17"/>
    </row>
    <row r="184" spans="2:4" ht="18" customHeight="1" x14ac:dyDescent="0.25">
      <c r="B184" s="15"/>
      <c r="C184" s="16"/>
      <c r="D184" s="17"/>
    </row>
    <row r="185" spans="2:4" ht="18" customHeight="1" x14ac:dyDescent="0.25">
      <c r="B185" s="15"/>
      <c r="C185" s="16"/>
      <c r="D185" s="17"/>
    </row>
    <row r="186" spans="2:4" ht="18" customHeight="1" x14ac:dyDescent="0.25">
      <c r="B186" s="15"/>
      <c r="C186" s="16"/>
      <c r="D186" s="17"/>
    </row>
    <row r="187" spans="2:4" ht="18" customHeight="1" thickBot="1" x14ac:dyDescent="0.3"/>
    <row r="188" spans="2:4" ht="18" customHeight="1" x14ac:dyDescent="0.25">
      <c r="B188" s="30" t="s">
        <v>85</v>
      </c>
      <c r="C188" s="31" t="s">
        <v>2</v>
      </c>
      <c r="D188" s="31" t="s">
        <v>210</v>
      </c>
    </row>
    <row r="189" spans="2:4" ht="18" customHeight="1" x14ac:dyDescent="0.25">
      <c r="B189" s="19">
        <v>1</v>
      </c>
      <c r="C189" s="21">
        <v>79</v>
      </c>
      <c r="D189" s="24">
        <f>C189/$C$203</f>
        <v>0.13620689655172413</v>
      </c>
    </row>
    <row r="190" spans="2:4" ht="18" customHeight="1" x14ac:dyDescent="0.25">
      <c r="B190" s="19">
        <v>2</v>
      </c>
      <c r="C190" s="21">
        <v>29</v>
      </c>
      <c r="D190" s="24">
        <f t="shared" ref="D190:D202" si="7">C190/$C$203</f>
        <v>0.05</v>
      </c>
    </row>
    <row r="191" spans="2:4" ht="18" customHeight="1" x14ac:dyDescent="0.25">
      <c r="B191" s="19">
        <v>3</v>
      </c>
      <c r="C191" s="21">
        <v>18</v>
      </c>
      <c r="D191" s="24">
        <f t="shared" si="7"/>
        <v>3.1034482758620689E-2</v>
      </c>
    </row>
    <row r="192" spans="2:4" ht="18" customHeight="1" x14ac:dyDescent="0.25">
      <c r="B192" s="19">
        <v>4</v>
      </c>
      <c r="C192" s="21">
        <v>14</v>
      </c>
      <c r="D192" s="24">
        <f t="shared" si="7"/>
        <v>2.4137931034482758E-2</v>
      </c>
    </row>
    <row r="193" spans="2:4" ht="18" customHeight="1" x14ac:dyDescent="0.25">
      <c r="B193" s="19">
        <v>5</v>
      </c>
      <c r="C193" s="21">
        <v>6</v>
      </c>
      <c r="D193" s="24">
        <f t="shared" si="7"/>
        <v>1.0344827586206896E-2</v>
      </c>
    </row>
    <row r="194" spans="2:4" ht="18" customHeight="1" x14ac:dyDescent="0.25">
      <c r="B194" s="19">
        <v>6</v>
      </c>
      <c r="C194" s="21">
        <v>1</v>
      </c>
      <c r="D194" s="24">
        <f t="shared" si="7"/>
        <v>1.7241379310344827E-3</v>
      </c>
    </row>
    <row r="195" spans="2:4" ht="18" customHeight="1" x14ac:dyDescent="0.25">
      <c r="B195" s="19">
        <v>7</v>
      </c>
      <c r="C195" s="21">
        <v>1</v>
      </c>
      <c r="D195" s="24">
        <f t="shared" si="7"/>
        <v>1.7241379310344827E-3</v>
      </c>
    </row>
    <row r="196" spans="2:4" ht="18" customHeight="1" x14ac:dyDescent="0.25">
      <c r="B196" s="19">
        <v>10</v>
      </c>
      <c r="C196" s="21">
        <v>1</v>
      </c>
      <c r="D196" s="24">
        <f t="shared" si="7"/>
        <v>1.7241379310344827E-3</v>
      </c>
    </row>
    <row r="197" spans="2:4" ht="18" customHeight="1" x14ac:dyDescent="0.25">
      <c r="B197" s="19">
        <v>15</v>
      </c>
      <c r="C197" s="21">
        <v>2</v>
      </c>
      <c r="D197" s="24">
        <f t="shared" si="7"/>
        <v>3.4482758620689655E-3</v>
      </c>
    </row>
    <row r="198" spans="2:4" ht="15" customHeight="1" x14ac:dyDescent="0.25">
      <c r="B198" s="19">
        <v>20</v>
      </c>
      <c r="C198" s="21">
        <v>2</v>
      </c>
      <c r="D198" s="24">
        <f t="shared" si="7"/>
        <v>3.4482758620689655E-3</v>
      </c>
    </row>
    <row r="199" spans="2:4" ht="15" customHeight="1" x14ac:dyDescent="0.25">
      <c r="B199" s="19">
        <v>30</v>
      </c>
      <c r="C199" s="21">
        <v>1</v>
      </c>
      <c r="D199" s="24">
        <f t="shared" si="7"/>
        <v>1.7241379310344827E-3</v>
      </c>
    </row>
    <row r="200" spans="2:4" ht="15" customHeight="1" x14ac:dyDescent="0.25">
      <c r="B200" s="19">
        <v>50</v>
      </c>
      <c r="C200" s="21">
        <v>1</v>
      </c>
      <c r="D200" s="24">
        <f t="shared" si="7"/>
        <v>1.7241379310344827E-3</v>
      </c>
    </row>
    <row r="201" spans="2:4" ht="15" customHeight="1" x14ac:dyDescent="0.25">
      <c r="B201" s="19" t="s">
        <v>0</v>
      </c>
      <c r="C201" s="21">
        <v>45</v>
      </c>
      <c r="D201" s="24">
        <f t="shared" si="7"/>
        <v>7.7586206896551727E-2</v>
      </c>
    </row>
    <row r="202" spans="2:4" ht="15" customHeight="1" x14ac:dyDescent="0.25">
      <c r="B202" s="19" t="s">
        <v>1</v>
      </c>
      <c r="C202" s="21">
        <v>380</v>
      </c>
      <c r="D202" s="24">
        <f t="shared" si="7"/>
        <v>0.65517241379310343</v>
      </c>
    </row>
    <row r="203" spans="2:4" ht="15" customHeight="1" thickBot="1" x14ac:dyDescent="0.3">
      <c r="B203" s="20" t="s">
        <v>2</v>
      </c>
      <c r="C203" s="25">
        <f>SUM(C189:C202)</f>
        <v>580</v>
      </c>
      <c r="D203" s="26">
        <f>SUM(D189:D202)</f>
        <v>1</v>
      </c>
    </row>
    <row r="204" spans="2:4" ht="15" customHeight="1" x14ac:dyDescent="0.25"/>
    <row r="205" spans="2:4" ht="15" customHeight="1" x14ac:dyDescent="0.25">
      <c r="B205" s="15"/>
      <c r="C205" s="16"/>
      <c r="D205" s="17"/>
    </row>
    <row r="206" spans="2:4" x14ac:dyDescent="0.25">
      <c r="B206" s="15"/>
      <c r="C206" s="16"/>
      <c r="D206" s="17"/>
    </row>
    <row r="207" spans="2:4" ht="49.5" customHeight="1" x14ac:dyDescent="0.25">
      <c r="B207" s="15"/>
      <c r="C207" s="16"/>
      <c r="D207" s="17"/>
    </row>
    <row r="208" spans="2:4" ht="18.75" customHeight="1" x14ac:dyDescent="0.25">
      <c r="B208" s="15"/>
      <c r="C208" s="16"/>
      <c r="D208" s="17"/>
    </row>
    <row r="209" spans="2:4" ht="18.75" customHeight="1" x14ac:dyDescent="0.25">
      <c r="B209" s="15"/>
      <c r="C209" s="16"/>
      <c r="D209" s="17"/>
    </row>
    <row r="210" spans="2:4" ht="18.75" customHeight="1" x14ac:dyDescent="0.25">
      <c r="B210" s="15"/>
      <c r="C210" s="16"/>
      <c r="D210" s="17"/>
    </row>
    <row r="211" spans="2:4" ht="18.75" customHeight="1" x14ac:dyDescent="0.25"/>
    <row r="212" spans="2:4" ht="18.75" customHeight="1" thickBot="1" x14ac:dyDescent="0.3"/>
    <row r="213" spans="2:4" ht="15" customHeight="1" x14ac:dyDescent="0.25">
      <c r="B213" s="30" t="s">
        <v>89</v>
      </c>
      <c r="C213" s="31" t="s">
        <v>2</v>
      </c>
      <c r="D213" s="31" t="s">
        <v>210</v>
      </c>
    </row>
    <row r="214" spans="2:4" ht="15" customHeight="1" x14ac:dyDescent="0.25">
      <c r="B214" s="19" t="s">
        <v>86</v>
      </c>
      <c r="C214" s="21">
        <v>49</v>
      </c>
      <c r="D214" s="24">
        <f>C214/$C$218</f>
        <v>8.4482758620689657E-2</v>
      </c>
    </row>
    <row r="215" spans="2:4" ht="15" customHeight="1" x14ac:dyDescent="0.25">
      <c r="B215" s="19" t="s">
        <v>87</v>
      </c>
      <c r="C215" s="21">
        <v>4</v>
      </c>
      <c r="D215" s="24">
        <f>C215/$C$218</f>
        <v>6.8965517241379309E-3</v>
      </c>
    </row>
    <row r="216" spans="2:4" ht="15" customHeight="1" x14ac:dyDescent="0.25">
      <c r="B216" s="19" t="s">
        <v>88</v>
      </c>
      <c r="C216" s="21">
        <v>33</v>
      </c>
      <c r="D216" s="24">
        <f>C216/$C$218</f>
        <v>5.6896551724137934E-2</v>
      </c>
    </row>
    <row r="217" spans="2:4" ht="15" customHeight="1" x14ac:dyDescent="0.25">
      <c r="B217" s="19" t="s">
        <v>0</v>
      </c>
      <c r="C217" s="21">
        <v>494</v>
      </c>
      <c r="D217" s="24">
        <f>C217/$C$218</f>
        <v>0.85172413793103452</v>
      </c>
    </row>
    <row r="218" spans="2:4" ht="15" customHeight="1" thickBot="1" x14ac:dyDescent="0.3">
      <c r="B218" s="20" t="s">
        <v>2</v>
      </c>
      <c r="C218" s="25">
        <f>SUM(C214:C217)</f>
        <v>580</v>
      </c>
      <c r="D218" s="26">
        <f>SUM(D211:D215)</f>
        <v>9.1379310344827588E-2</v>
      </c>
    </row>
    <row r="219" spans="2:4" ht="15" customHeight="1" x14ac:dyDescent="0.25">
      <c r="B219" s="15"/>
      <c r="C219" s="16"/>
      <c r="D219" s="17"/>
    </row>
    <row r="220" spans="2:4" ht="15" customHeight="1" x14ac:dyDescent="0.25">
      <c r="B220" s="15"/>
      <c r="C220" s="16"/>
      <c r="D220" s="17"/>
    </row>
    <row r="221" spans="2:4" x14ac:dyDescent="0.25">
      <c r="B221" s="15"/>
      <c r="C221" s="16"/>
      <c r="D221" s="17"/>
    </row>
    <row r="222" spans="2:4" ht="15" customHeight="1" x14ac:dyDescent="0.25">
      <c r="B222" s="15"/>
      <c r="C222" s="16"/>
      <c r="D222" s="17"/>
    </row>
    <row r="223" spans="2:4" ht="15" customHeight="1" x14ac:dyDescent="0.25">
      <c r="B223" s="15"/>
      <c r="C223" s="16"/>
      <c r="D223" s="17"/>
    </row>
    <row r="224" spans="2:4" x14ac:dyDescent="0.25">
      <c r="B224" s="15"/>
      <c r="C224" s="16"/>
      <c r="D224" s="17"/>
    </row>
    <row r="225" spans="2:4" x14ac:dyDescent="0.25">
      <c r="B225" s="15"/>
      <c r="C225" s="16"/>
      <c r="D225" s="17"/>
    </row>
    <row r="226" spans="2:4" ht="15.75" thickBot="1" x14ac:dyDescent="0.3">
      <c r="B226" s="15"/>
      <c r="C226" s="16"/>
      <c r="D226" s="17"/>
    </row>
    <row r="227" spans="2:4" ht="36" x14ac:dyDescent="0.25">
      <c r="B227" s="30" t="s">
        <v>90</v>
      </c>
      <c r="C227" s="31" t="s">
        <v>2</v>
      </c>
      <c r="D227" s="31" t="s">
        <v>210</v>
      </c>
    </row>
    <row r="228" spans="2:4" x14ac:dyDescent="0.25">
      <c r="B228" s="19" t="s">
        <v>86</v>
      </c>
      <c r="C228" s="21">
        <v>91</v>
      </c>
      <c r="D228" s="24">
        <f>C228/$C$232</f>
        <v>0.15689655172413794</v>
      </c>
    </row>
    <row r="229" spans="2:4" x14ac:dyDescent="0.25">
      <c r="B229" s="19" t="s">
        <v>87</v>
      </c>
      <c r="C229" s="21">
        <v>5</v>
      </c>
      <c r="D229" s="24">
        <f>C229/$C$232</f>
        <v>8.6206896551724137E-3</v>
      </c>
    </row>
    <row r="230" spans="2:4" x14ac:dyDescent="0.25">
      <c r="B230" s="19" t="s">
        <v>88</v>
      </c>
      <c r="C230" s="21">
        <v>23</v>
      </c>
      <c r="D230" s="24">
        <f>C230/$C$232</f>
        <v>3.9655172413793106E-2</v>
      </c>
    </row>
    <row r="231" spans="2:4" x14ac:dyDescent="0.25">
      <c r="B231" s="19" t="s">
        <v>0</v>
      </c>
      <c r="C231" s="21">
        <v>461</v>
      </c>
      <c r="D231" s="24">
        <f>C231/$C$232</f>
        <v>0.79482758620689653</v>
      </c>
    </row>
    <row r="232" spans="2:4" ht="15.75" thickBot="1" x14ac:dyDescent="0.3">
      <c r="B232" s="20" t="s">
        <v>2</v>
      </c>
      <c r="C232" s="25">
        <f>SUM(C228:C231)</f>
        <v>580</v>
      </c>
      <c r="D232" s="26">
        <f>SUM(D228:D231)</f>
        <v>1</v>
      </c>
    </row>
    <row r="233" spans="2:4" x14ac:dyDescent="0.25">
      <c r="B233" s="14"/>
      <c r="C233" s="18"/>
      <c r="D233" s="17"/>
    </row>
    <row r="235" spans="2:4" x14ac:dyDescent="0.25">
      <c r="B235" s="14"/>
      <c r="C235" s="18"/>
      <c r="D235" s="17"/>
    </row>
    <row r="236" spans="2:4" ht="15" customHeight="1" x14ac:dyDescent="0.25">
      <c r="B236" s="14"/>
      <c r="C236" s="18"/>
      <c r="D236" s="17"/>
    </row>
    <row r="237" spans="2:4" x14ac:dyDescent="0.25">
      <c r="B237" s="14"/>
      <c r="C237" s="18"/>
      <c r="D237" s="17"/>
    </row>
    <row r="238" spans="2:4" x14ac:dyDescent="0.25">
      <c r="B238" s="14"/>
      <c r="C238" s="18"/>
      <c r="D238" s="17"/>
    </row>
    <row r="240" spans="2:4" ht="15.75" thickBot="1" x14ac:dyDescent="0.3"/>
    <row r="241" spans="2:4" ht="15" customHeight="1" x14ac:dyDescent="0.25">
      <c r="B241" s="30" t="s">
        <v>91</v>
      </c>
      <c r="C241" s="31" t="s">
        <v>2</v>
      </c>
      <c r="D241" s="31" t="s">
        <v>210</v>
      </c>
    </row>
    <row r="242" spans="2:4" ht="15" customHeight="1" x14ac:dyDescent="0.25">
      <c r="B242" s="19" t="s">
        <v>86</v>
      </c>
      <c r="C242" s="21">
        <v>60</v>
      </c>
      <c r="D242" s="24">
        <f>C242/$C$246</f>
        <v>0.10344827586206896</v>
      </c>
    </row>
    <row r="243" spans="2:4" ht="15" customHeight="1" x14ac:dyDescent="0.25">
      <c r="B243" s="19" t="s">
        <v>87</v>
      </c>
      <c r="C243" s="21">
        <v>3</v>
      </c>
      <c r="D243" s="24">
        <f>C243/$C$246</f>
        <v>5.1724137931034482E-3</v>
      </c>
    </row>
    <row r="244" spans="2:4" ht="15" customHeight="1" x14ac:dyDescent="0.25">
      <c r="B244" s="19" t="s">
        <v>88</v>
      </c>
      <c r="C244" s="21">
        <v>26</v>
      </c>
      <c r="D244" s="24">
        <f>C244/$C$246</f>
        <v>4.4827586206896551E-2</v>
      </c>
    </row>
    <row r="245" spans="2:4" ht="15" customHeight="1" x14ac:dyDescent="0.25">
      <c r="B245" s="19" t="s">
        <v>0</v>
      </c>
      <c r="C245" s="21">
        <v>491</v>
      </c>
      <c r="D245" s="24">
        <f>C245/$C$246</f>
        <v>0.84655172413793101</v>
      </c>
    </row>
    <row r="246" spans="2:4" ht="15" customHeight="1" thickBot="1" x14ac:dyDescent="0.3">
      <c r="B246" s="20" t="s">
        <v>2</v>
      </c>
      <c r="C246" s="25">
        <f>SUM(C242:C245)</f>
        <v>580</v>
      </c>
      <c r="D246" s="26">
        <f>SUM(D242:D245)</f>
        <v>1</v>
      </c>
    </row>
    <row r="247" spans="2:4" ht="15" customHeight="1" x14ac:dyDescent="0.25">
      <c r="B247" s="15"/>
      <c r="C247" s="16"/>
      <c r="D247" s="17"/>
    </row>
    <row r="248" spans="2:4" ht="15" customHeight="1" x14ac:dyDescent="0.25">
      <c r="B248" s="15"/>
      <c r="C248" s="16"/>
      <c r="D248" s="17"/>
    </row>
    <row r="249" spans="2:4" x14ac:dyDescent="0.25">
      <c r="B249" s="15"/>
      <c r="C249" s="16"/>
      <c r="D249" s="17"/>
    </row>
    <row r="250" spans="2:4" x14ac:dyDescent="0.25">
      <c r="B250" s="15"/>
      <c r="C250" s="16"/>
      <c r="D250" s="17"/>
    </row>
    <row r="251" spans="2:4" x14ac:dyDescent="0.25">
      <c r="B251" s="15"/>
      <c r="C251" s="16"/>
      <c r="D251" s="17"/>
    </row>
    <row r="252" spans="2:4" x14ac:dyDescent="0.25">
      <c r="B252" s="15"/>
      <c r="C252" s="16"/>
      <c r="D252" s="17"/>
    </row>
    <row r="253" spans="2:4" x14ac:dyDescent="0.25">
      <c r="B253" s="15"/>
      <c r="C253" s="16"/>
      <c r="D253" s="17"/>
    </row>
    <row r="254" spans="2:4" ht="15.75" thickBot="1" x14ac:dyDescent="0.3">
      <c r="B254" s="15"/>
      <c r="C254" s="16"/>
      <c r="D254" s="17"/>
    </row>
    <row r="255" spans="2:4" ht="48" x14ac:dyDescent="0.25">
      <c r="B255" s="30" t="s">
        <v>92</v>
      </c>
      <c r="C255" s="31" t="s">
        <v>2</v>
      </c>
      <c r="D255" s="31" t="s">
        <v>210</v>
      </c>
    </row>
    <row r="256" spans="2:4" ht="15" customHeight="1" x14ac:dyDescent="0.25">
      <c r="B256" s="19" t="s">
        <v>93</v>
      </c>
      <c r="C256" s="21">
        <v>0</v>
      </c>
      <c r="D256" s="24">
        <f>C256/$C$261</f>
        <v>0</v>
      </c>
    </row>
    <row r="257" spans="2:4" ht="15" customHeight="1" x14ac:dyDescent="0.25">
      <c r="B257" s="19" t="s">
        <v>94</v>
      </c>
      <c r="C257" s="21">
        <v>13</v>
      </c>
      <c r="D257" s="24">
        <f>C257/$C$261</f>
        <v>2.2413793103448276E-2</v>
      </c>
    </row>
    <row r="258" spans="2:4" ht="15" customHeight="1" x14ac:dyDescent="0.25">
      <c r="B258" s="19" t="s">
        <v>95</v>
      </c>
      <c r="C258" s="21">
        <v>299</v>
      </c>
      <c r="D258" s="24">
        <f>C258/$C$261</f>
        <v>0.51551724137931032</v>
      </c>
    </row>
    <row r="259" spans="2:4" ht="15" customHeight="1" x14ac:dyDescent="0.25">
      <c r="B259" s="19" t="s">
        <v>96</v>
      </c>
      <c r="C259" s="21">
        <v>268</v>
      </c>
      <c r="D259" s="24">
        <f>C259/$C$261</f>
        <v>0.46206896551724136</v>
      </c>
    </row>
    <row r="260" spans="2:4" ht="15" customHeight="1" x14ac:dyDescent="0.25">
      <c r="B260" s="19" t="s">
        <v>97</v>
      </c>
      <c r="C260" s="21">
        <v>0</v>
      </c>
      <c r="D260" s="24">
        <f>C260/$C$261</f>
        <v>0</v>
      </c>
    </row>
    <row r="261" spans="2:4" ht="15" customHeight="1" thickBot="1" x14ac:dyDescent="0.3">
      <c r="B261" s="20" t="s">
        <v>2</v>
      </c>
      <c r="C261" s="25">
        <f>SUM(C251:C260)</f>
        <v>580</v>
      </c>
      <c r="D261" s="26">
        <f>SUM(D251:D260)</f>
        <v>1</v>
      </c>
    </row>
    <row r="262" spans="2:4" ht="15" customHeight="1" x14ac:dyDescent="0.25">
      <c r="B262" s="15"/>
      <c r="C262" s="16"/>
      <c r="D262" s="17"/>
    </row>
    <row r="263" spans="2:4" ht="15" customHeight="1" x14ac:dyDescent="0.25">
      <c r="B263" s="15"/>
      <c r="C263" s="16"/>
      <c r="D263" s="17"/>
    </row>
    <row r="264" spans="2:4" x14ac:dyDescent="0.25">
      <c r="B264" s="15"/>
      <c r="C264" s="16"/>
      <c r="D264" s="17"/>
    </row>
    <row r="266" spans="2:4" x14ac:dyDescent="0.25">
      <c r="B266" s="15"/>
      <c r="C266" s="16"/>
      <c r="D266" s="17"/>
    </row>
    <row r="267" spans="2:4" x14ac:dyDescent="0.25">
      <c r="B267" s="15"/>
      <c r="C267" s="16"/>
      <c r="D267" s="17"/>
    </row>
    <row r="268" spans="2:4" x14ac:dyDescent="0.25">
      <c r="B268" s="15"/>
      <c r="C268" s="16"/>
      <c r="D268" s="17"/>
    </row>
    <row r="269" spans="2:4" ht="15.75" thickBot="1" x14ac:dyDescent="0.3">
      <c r="B269" s="15"/>
      <c r="C269" s="16"/>
      <c r="D269" s="17"/>
    </row>
    <row r="270" spans="2:4" ht="48" x14ac:dyDescent="0.25">
      <c r="B270" s="30" t="s">
        <v>98</v>
      </c>
      <c r="C270" s="31" t="s">
        <v>2</v>
      </c>
      <c r="D270" s="31" t="s">
        <v>210</v>
      </c>
    </row>
    <row r="271" spans="2:4" ht="15" customHeight="1" x14ac:dyDescent="0.25">
      <c r="B271" s="19" t="s">
        <v>93</v>
      </c>
      <c r="C271" s="21">
        <v>0</v>
      </c>
      <c r="D271" s="24">
        <f>C271/$C$276</f>
        <v>0</v>
      </c>
    </row>
    <row r="272" spans="2:4" ht="15" customHeight="1" x14ac:dyDescent="0.25">
      <c r="B272" s="19" t="s">
        <v>94</v>
      </c>
      <c r="C272" s="21">
        <v>11</v>
      </c>
      <c r="D272" s="24">
        <f>C272/$C$276</f>
        <v>1.896551724137931E-2</v>
      </c>
    </row>
    <row r="273" spans="2:4" ht="15" customHeight="1" x14ac:dyDescent="0.25">
      <c r="B273" s="19" t="s">
        <v>95</v>
      </c>
      <c r="C273" s="21">
        <v>273</v>
      </c>
      <c r="D273" s="24">
        <f>C273/$C$276</f>
        <v>0.47068965517241379</v>
      </c>
    </row>
    <row r="274" spans="2:4" ht="15" customHeight="1" x14ac:dyDescent="0.25">
      <c r="B274" s="19" t="s">
        <v>96</v>
      </c>
      <c r="C274" s="21">
        <v>241</v>
      </c>
      <c r="D274" s="24">
        <f>C274/$C$276</f>
        <v>0.41551724137931034</v>
      </c>
    </row>
    <row r="275" spans="2:4" ht="15" customHeight="1" x14ac:dyDescent="0.25">
      <c r="B275" s="19" t="s">
        <v>97</v>
      </c>
      <c r="C275" s="21">
        <v>55</v>
      </c>
      <c r="D275" s="24">
        <f>C275/$C$276</f>
        <v>9.4827586206896547E-2</v>
      </c>
    </row>
    <row r="276" spans="2:4" ht="15" customHeight="1" thickBot="1" x14ac:dyDescent="0.3">
      <c r="B276" s="20" t="s">
        <v>2</v>
      </c>
      <c r="C276" s="25">
        <f>SUM(C267:C275)</f>
        <v>580</v>
      </c>
      <c r="D276" s="26">
        <f>SUM(D267:D275)</f>
        <v>1</v>
      </c>
    </row>
    <row r="277" spans="2:4" ht="15" customHeight="1" x14ac:dyDescent="0.25">
      <c r="B277" s="15"/>
      <c r="C277" s="16"/>
      <c r="D277" s="17"/>
    </row>
    <row r="278" spans="2:4" ht="15" customHeight="1" x14ac:dyDescent="0.25">
      <c r="B278" s="15"/>
      <c r="C278" s="16"/>
      <c r="D278" s="17"/>
    </row>
    <row r="280" spans="2:4" x14ac:dyDescent="0.25">
      <c r="B280" s="15"/>
      <c r="C280" s="16"/>
      <c r="D280" s="17"/>
    </row>
    <row r="281" spans="2:4" x14ac:dyDescent="0.25">
      <c r="B281" s="15"/>
      <c r="C281" s="16"/>
      <c r="D281" s="17"/>
    </row>
    <row r="282" spans="2:4" x14ac:dyDescent="0.25">
      <c r="B282" s="15"/>
      <c r="C282" s="16"/>
      <c r="D282" s="17"/>
    </row>
    <row r="284" spans="2:4" ht="15.75" thickBot="1" x14ac:dyDescent="0.3">
      <c r="B284" s="15"/>
      <c r="C284" s="16"/>
      <c r="D284" s="17"/>
    </row>
    <row r="285" spans="2:4" ht="48" x14ac:dyDescent="0.25">
      <c r="B285" s="30" t="s">
        <v>99</v>
      </c>
      <c r="C285" s="31" t="s">
        <v>2</v>
      </c>
      <c r="D285" s="31" t="s">
        <v>210</v>
      </c>
    </row>
    <row r="286" spans="2:4" ht="15" customHeight="1" x14ac:dyDescent="0.25">
      <c r="B286" s="19" t="s">
        <v>93</v>
      </c>
      <c r="C286" s="21">
        <v>0</v>
      </c>
      <c r="D286" s="24">
        <f>C286/$C$291</f>
        <v>0</v>
      </c>
    </row>
    <row r="287" spans="2:4" ht="15" customHeight="1" x14ac:dyDescent="0.25">
      <c r="B287" s="19" t="s">
        <v>94</v>
      </c>
      <c r="C287" s="21">
        <v>17</v>
      </c>
      <c r="D287" s="24">
        <f>C287/$C$291</f>
        <v>2.9310344827586206E-2</v>
      </c>
    </row>
    <row r="288" spans="2:4" ht="15" customHeight="1" x14ac:dyDescent="0.25">
      <c r="B288" s="19" t="s">
        <v>95</v>
      </c>
      <c r="C288" s="21">
        <v>294</v>
      </c>
      <c r="D288" s="24">
        <f>C288/$C$291</f>
        <v>0.50689655172413794</v>
      </c>
    </row>
    <row r="289" spans="2:4" ht="15" customHeight="1" x14ac:dyDescent="0.25">
      <c r="B289" s="19" t="s">
        <v>96</v>
      </c>
      <c r="C289" s="21">
        <v>263</v>
      </c>
      <c r="D289" s="24">
        <f>C289/$C$291</f>
        <v>0.45344827586206898</v>
      </c>
    </row>
    <row r="290" spans="2:4" ht="15" customHeight="1" x14ac:dyDescent="0.25">
      <c r="B290" s="19" t="s">
        <v>97</v>
      </c>
      <c r="C290" s="21">
        <v>6</v>
      </c>
      <c r="D290" s="24">
        <f>C290/$C$291</f>
        <v>1.0344827586206896E-2</v>
      </c>
    </row>
    <row r="291" spans="2:4" ht="15" customHeight="1" thickBot="1" x14ac:dyDescent="0.3">
      <c r="B291" s="20" t="s">
        <v>2</v>
      </c>
      <c r="C291" s="25">
        <f>SUM(C282:C290)</f>
        <v>580</v>
      </c>
      <c r="D291" s="26">
        <f>SUM(D282:D290)</f>
        <v>1</v>
      </c>
    </row>
    <row r="292" spans="2:4" ht="15" customHeight="1" x14ac:dyDescent="0.25">
      <c r="B292" s="15"/>
      <c r="C292" s="16"/>
      <c r="D292" s="17"/>
    </row>
    <row r="293" spans="2:4" ht="15" customHeight="1" x14ac:dyDescent="0.25">
      <c r="B293" s="15"/>
      <c r="C293" s="16"/>
      <c r="D293" s="17"/>
    </row>
    <row r="294" spans="2:4" x14ac:dyDescent="0.25">
      <c r="B294" s="15"/>
      <c r="C294" s="16"/>
      <c r="D294" s="17"/>
    </row>
    <row r="295" spans="2:4" x14ac:dyDescent="0.25">
      <c r="B295" s="15"/>
      <c r="C295" s="16"/>
      <c r="D295" s="17"/>
    </row>
    <row r="296" spans="2:4" x14ac:dyDescent="0.25">
      <c r="B296" s="15"/>
      <c r="C296" s="16"/>
      <c r="D296" s="17"/>
    </row>
    <row r="297" spans="2:4" x14ac:dyDescent="0.25">
      <c r="B297" s="15"/>
      <c r="C297" s="16"/>
      <c r="D297" s="17"/>
    </row>
    <row r="298" spans="2:4" x14ac:dyDescent="0.25">
      <c r="B298" s="15"/>
      <c r="C298" s="16"/>
      <c r="D298" s="17"/>
    </row>
    <row r="299" spans="2:4" ht="15.75" thickBot="1" x14ac:dyDescent="0.3">
      <c r="B299" s="15"/>
      <c r="C299" s="16"/>
      <c r="D299" s="17"/>
    </row>
    <row r="300" spans="2:4" ht="48" x14ac:dyDescent="0.25">
      <c r="B300" s="30" t="s">
        <v>100</v>
      </c>
      <c r="C300" s="31" t="s">
        <v>2</v>
      </c>
      <c r="D300" s="31" t="s">
        <v>210</v>
      </c>
    </row>
    <row r="301" spans="2:4" ht="15" customHeight="1" x14ac:dyDescent="0.25">
      <c r="B301" s="19" t="s">
        <v>93</v>
      </c>
      <c r="C301" s="21">
        <v>8</v>
      </c>
      <c r="D301" s="24">
        <v>0.61459216638550795</v>
      </c>
    </row>
    <row r="302" spans="2:4" ht="15" customHeight="1" x14ac:dyDescent="0.25">
      <c r="B302" s="19" t="s">
        <v>94</v>
      </c>
      <c r="C302" s="21">
        <v>46</v>
      </c>
      <c r="D302" s="24">
        <v>0.1342203537180762</v>
      </c>
    </row>
    <row r="303" spans="2:4" ht="15" customHeight="1" x14ac:dyDescent="0.25">
      <c r="B303" s="19" t="s">
        <v>95</v>
      </c>
      <c r="C303" s="21">
        <v>281</v>
      </c>
      <c r="D303" s="24">
        <v>0.18751780964014259</v>
      </c>
    </row>
    <row r="304" spans="2:4" ht="15" customHeight="1" x14ac:dyDescent="0.25">
      <c r="B304" s="19" t="s">
        <v>96</v>
      </c>
      <c r="C304" s="21">
        <v>168</v>
      </c>
      <c r="D304" s="24">
        <v>3.1182208325321384E-2</v>
      </c>
    </row>
    <row r="305" spans="2:4" ht="15" customHeight="1" x14ac:dyDescent="0.25">
      <c r="B305" s="19" t="s">
        <v>97</v>
      </c>
      <c r="C305" s="21">
        <v>77</v>
      </c>
      <c r="D305" s="24">
        <v>3.2487461930971857E-2</v>
      </c>
    </row>
    <row r="306" spans="2:4" ht="15" customHeight="1" thickBot="1" x14ac:dyDescent="0.3">
      <c r="B306" s="20" t="s">
        <v>2</v>
      </c>
      <c r="C306" s="25">
        <f>SUM(C297:C305)</f>
        <v>580</v>
      </c>
      <c r="D306" s="26">
        <f>SUM(D297:D305)</f>
        <v>1.00000000000002</v>
      </c>
    </row>
    <row r="307" spans="2:4" ht="15" customHeight="1" x14ac:dyDescent="0.25">
      <c r="B307" s="15"/>
      <c r="C307" s="16"/>
      <c r="D307" s="17"/>
    </row>
    <row r="308" spans="2:4" ht="15" customHeight="1" x14ac:dyDescent="0.25">
      <c r="B308" s="15"/>
      <c r="C308" s="16"/>
      <c r="D308" s="17"/>
    </row>
    <row r="311" spans="2:4" x14ac:dyDescent="0.25">
      <c r="B311" s="15"/>
      <c r="C311" s="16"/>
      <c r="D311" s="17"/>
    </row>
    <row r="312" spans="2:4" x14ac:dyDescent="0.25">
      <c r="B312" s="15"/>
      <c r="C312" s="16"/>
      <c r="D312" s="17"/>
    </row>
    <row r="313" spans="2:4" x14ac:dyDescent="0.25">
      <c r="B313" s="15"/>
      <c r="C313" s="16"/>
      <c r="D313" s="17"/>
    </row>
    <row r="314" spans="2:4" ht="15.75" thickBot="1" x14ac:dyDescent="0.3">
      <c r="B314" s="15"/>
      <c r="C314" s="16"/>
      <c r="D314" s="17"/>
    </row>
    <row r="315" spans="2:4" ht="48" x14ac:dyDescent="0.25">
      <c r="B315" s="30" t="s">
        <v>101</v>
      </c>
      <c r="C315" s="31" t="s">
        <v>2</v>
      </c>
      <c r="D315" s="31" t="s">
        <v>210</v>
      </c>
    </row>
    <row r="316" spans="2:4" ht="15" customHeight="1" x14ac:dyDescent="0.25">
      <c r="B316" s="19" t="s">
        <v>93</v>
      </c>
      <c r="C316" s="21">
        <v>7</v>
      </c>
      <c r="D316" s="24">
        <f>C316/$C$321</f>
        <v>1.2068965517241379E-2</v>
      </c>
    </row>
    <row r="317" spans="2:4" ht="15" customHeight="1" x14ac:dyDescent="0.25">
      <c r="B317" s="19" t="s">
        <v>94</v>
      </c>
      <c r="C317" s="21">
        <v>47</v>
      </c>
      <c r="D317" s="24">
        <f>C317/$C$321</f>
        <v>8.1034482758620685E-2</v>
      </c>
    </row>
    <row r="318" spans="2:4" ht="15" customHeight="1" x14ac:dyDescent="0.25">
      <c r="B318" s="19" t="s">
        <v>95</v>
      </c>
      <c r="C318" s="21">
        <v>273</v>
      </c>
      <c r="D318" s="24">
        <f>C318/$C$321</f>
        <v>0.47068965517241379</v>
      </c>
    </row>
    <row r="319" spans="2:4" ht="15" customHeight="1" x14ac:dyDescent="0.25">
      <c r="B319" s="19" t="s">
        <v>96</v>
      </c>
      <c r="C319" s="21">
        <v>181</v>
      </c>
      <c r="D319" s="24">
        <f>C319/$C$321</f>
        <v>0.31206896551724139</v>
      </c>
    </row>
    <row r="320" spans="2:4" ht="15" customHeight="1" x14ac:dyDescent="0.25">
      <c r="B320" s="19" t="s">
        <v>97</v>
      </c>
      <c r="C320" s="21">
        <v>72</v>
      </c>
      <c r="D320" s="24">
        <f>C320/$C$321</f>
        <v>0.12413793103448276</v>
      </c>
    </row>
    <row r="321" spans="2:4" ht="15" customHeight="1" x14ac:dyDescent="0.25">
      <c r="B321" s="27" t="s">
        <v>2</v>
      </c>
      <c r="C321" s="28">
        <f>SUM(C312:C320)</f>
        <v>580</v>
      </c>
      <c r="D321" s="29">
        <f>SUM(D312:D320)</f>
        <v>1</v>
      </c>
    </row>
    <row r="322" spans="2:4" ht="15" customHeight="1" x14ac:dyDescent="0.25">
      <c r="B322" s="15"/>
      <c r="C322" s="16"/>
      <c r="D322" s="17"/>
    </row>
    <row r="323" spans="2:4" ht="15" customHeight="1" x14ac:dyDescent="0.25">
      <c r="B323" s="15"/>
      <c r="C323" s="16"/>
      <c r="D323" s="17"/>
    </row>
    <row r="325" spans="2:4" x14ac:dyDescent="0.25">
      <c r="B325" s="15"/>
      <c r="C325" s="16"/>
      <c r="D325" s="17"/>
    </row>
    <row r="326" spans="2:4" x14ac:dyDescent="0.25">
      <c r="B326" s="15"/>
      <c r="C326" s="16"/>
      <c r="D326" s="17"/>
    </row>
    <row r="328" spans="2:4" x14ac:dyDescent="0.25">
      <c r="B328" s="15"/>
      <c r="C328" s="16"/>
      <c r="D328" s="17"/>
    </row>
    <row r="329" spans="2:4" ht="15.75" thickBot="1" x14ac:dyDescent="0.3">
      <c r="B329" s="15"/>
      <c r="C329" s="16"/>
      <c r="D329" s="17"/>
    </row>
    <row r="330" spans="2:4" ht="48" x14ac:dyDescent="0.25">
      <c r="B330" s="30" t="s">
        <v>102</v>
      </c>
      <c r="C330" s="31" t="s">
        <v>2</v>
      </c>
      <c r="D330" s="31" t="s">
        <v>210</v>
      </c>
    </row>
    <row r="331" spans="2:4" x14ac:dyDescent="0.25">
      <c r="B331" s="19" t="s">
        <v>93</v>
      </c>
      <c r="C331" s="21">
        <v>6</v>
      </c>
      <c r="D331" s="24">
        <f>C331/$C$336</f>
        <v>1.0344827586206896E-2</v>
      </c>
    </row>
    <row r="332" spans="2:4" x14ac:dyDescent="0.25">
      <c r="B332" s="19" t="s">
        <v>94</v>
      </c>
      <c r="C332" s="21">
        <v>74</v>
      </c>
      <c r="D332" s="24">
        <f>C332/$C$336</f>
        <v>0.12758620689655173</v>
      </c>
    </row>
    <row r="333" spans="2:4" x14ac:dyDescent="0.25">
      <c r="B333" s="19" t="s">
        <v>95</v>
      </c>
      <c r="C333" s="21">
        <v>246</v>
      </c>
      <c r="D333" s="24">
        <f>C333/$C$336</f>
        <v>0.42413793103448277</v>
      </c>
    </row>
    <row r="334" spans="2:4" x14ac:dyDescent="0.25">
      <c r="B334" s="19" t="s">
        <v>96</v>
      </c>
      <c r="C334" s="21">
        <v>171</v>
      </c>
      <c r="D334" s="24">
        <f>C334/$C$336</f>
        <v>0.29482758620689653</v>
      </c>
    </row>
    <row r="335" spans="2:4" x14ac:dyDescent="0.25">
      <c r="B335" s="19" t="s">
        <v>97</v>
      </c>
      <c r="C335" s="21">
        <v>83</v>
      </c>
      <c r="D335" s="24">
        <f>C335/$C$336</f>
        <v>0.14310344827586208</v>
      </c>
    </row>
    <row r="336" spans="2:4" ht="15.75" thickBot="1" x14ac:dyDescent="0.3">
      <c r="B336" s="20" t="s">
        <v>2</v>
      </c>
      <c r="C336" s="25">
        <f>SUM(C328:C335)</f>
        <v>580</v>
      </c>
      <c r="D336" s="26">
        <f>SUM(D328:D335)</f>
        <v>1</v>
      </c>
    </row>
    <row r="337" spans="2:9" x14ac:dyDescent="0.25">
      <c r="B337" s="14"/>
      <c r="C337" s="18"/>
      <c r="D337" s="17"/>
    </row>
    <row r="338" spans="2:9" x14ac:dyDescent="0.25">
      <c r="B338" s="14"/>
      <c r="C338" s="18"/>
      <c r="D338" s="17"/>
    </row>
    <row r="340" spans="2:9" x14ac:dyDescent="0.25">
      <c r="B340" s="14"/>
      <c r="C340" s="18"/>
      <c r="D340" s="17"/>
    </row>
    <row r="341" spans="2:9" x14ac:dyDescent="0.25">
      <c r="B341" s="14"/>
      <c r="C341" s="18"/>
      <c r="D341" s="17"/>
    </row>
    <row r="342" spans="2:9" x14ac:dyDescent="0.25">
      <c r="B342" s="14"/>
      <c r="C342" s="18"/>
      <c r="D342" s="17"/>
    </row>
    <row r="343" spans="2:9" x14ac:dyDescent="0.25">
      <c r="B343" s="14"/>
      <c r="C343" s="18"/>
      <c r="D343" s="17"/>
    </row>
    <row r="344" spans="2:9" ht="15" customHeight="1" x14ac:dyDescent="0.25">
      <c r="B344" s="14"/>
      <c r="C344" s="18"/>
      <c r="D344" s="17"/>
    </row>
    <row r="345" spans="2:9" x14ac:dyDescent="0.25">
      <c r="B345" s="14"/>
      <c r="C345" s="18"/>
      <c r="D345" s="17"/>
    </row>
    <row r="346" spans="2:9" x14ac:dyDescent="0.25">
      <c r="B346" s="14"/>
      <c r="C346" s="18"/>
      <c r="D346" s="17"/>
    </row>
    <row r="348" spans="2:9" ht="15.75" thickBot="1" x14ac:dyDescent="0.3"/>
    <row r="349" spans="2:9" ht="48" x14ac:dyDescent="0.2">
      <c r="B349" s="30" t="s">
        <v>103</v>
      </c>
      <c r="C349" s="31" t="s">
        <v>2</v>
      </c>
      <c r="D349" s="31" t="s">
        <v>210</v>
      </c>
      <c r="E349" s="8"/>
      <c r="F349" s="11"/>
      <c r="G349" s="9"/>
      <c r="H349" s="9"/>
      <c r="I349" s="10"/>
    </row>
    <row r="350" spans="2:9" x14ac:dyDescent="0.25">
      <c r="B350" s="19" t="s">
        <v>93</v>
      </c>
      <c r="C350" s="21">
        <v>2</v>
      </c>
      <c r="D350" s="24">
        <f>C350/$C$355</f>
        <v>3.4482758620689655E-3</v>
      </c>
      <c r="E350" s="5"/>
      <c r="F350" s="33"/>
      <c r="G350" s="5"/>
      <c r="H350" s="5"/>
      <c r="I350" s="6"/>
    </row>
    <row r="351" spans="2:9" x14ac:dyDescent="0.25">
      <c r="B351" s="19" t="s">
        <v>94</v>
      </c>
      <c r="C351" s="21">
        <v>19</v>
      </c>
      <c r="D351" s="24">
        <f>C351/$C$355</f>
        <v>3.2758620689655175E-2</v>
      </c>
      <c r="E351" s="5"/>
      <c r="F351" s="33"/>
      <c r="G351" s="5"/>
      <c r="H351" s="5"/>
      <c r="I351" s="6"/>
    </row>
    <row r="352" spans="2:9" x14ac:dyDescent="0.25">
      <c r="B352" s="19" t="s">
        <v>95</v>
      </c>
      <c r="C352" s="21">
        <v>299</v>
      </c>
      <c r="D352" s="24">
        <f>C352/$C$355</f>
        <v>0.51551724137931032</v>
      </c>
      <c r="E352" s="5"/>
      <c r="F352" s="33"/>
      <c r="G352" s="5"/>
      <c r="H352" s="5"/>
      <c r="I352" s="6"/>
    </row>
    <row r="353" spans="2:9" x14ac:dyDescent="0.25">
      <c r="B353" s="19" t="s">
        <v>96</v>
      </c>
      <c r="C353" s="21">
        <v>246</v>
      </c>
      <c r="D353" s="24">
        <f>C353/$C$355</f>
        <v>0.42413793103448277</v>
      </c>
      <c r="E353" s="5"/>
      <c r="F353" s="33"/>
      <c r="G353" s="5"/>
      <c r="H353" s="5"/>
      <c r="I353" s="6"/>
    </row>
    <row r="354" spans="2:9" x14ac:dyDescent="0.25">
      <c r="B354" s="19" t="s">
        <v>97</v>
      </c>
      <c r="C354" s="21">
        <v>14</v>
      </c>
      <c r="D354" s="24">
        <f>C354/$C$355</f>
        <v>2.4137931034482758E-2</v>
      </c>
      <c r="E354" s="5"/>
      <c r="F354" s="33"/>
      <c r="G354" s="5"/>
      <c r="H354" s="5"/>
      <c r="I354" s="6"/>
    </row>
    <row r="355" spans="2:9" ht="15.75" thickBot="1" x14ac:dyDescent="0.3">
      <c r="B355" s="20" t="s">
        <v>2</v>
      </c>
      <c r="C355" s="25">
        <f>SUM(C347:C354)</f>
        <v>580</v>
      </c>
      <c r="D355" s="26">
        <f>SUM(D347:D354)</f>
        <v>1</v>
      </c>
      <c r="E355" s="5"/>
      <c r="F355" s="33"/>
      <c r="G355" s="5"/>
      <c r="H355" s="5"/>
      <c r="I355" s="6"/>
    </row>
    <row r="356" spans="2:9" x14ac:dyDescent="0.25">
      <c r="B356" s="14"/>
      <c r="C356" s="18"/>
      <c r="D356" s="17"/>
    </row>
    <row r="357" spans="2:9" x14ac:dyDescent="0.25">
      <c r="B357" s="14"/>
      <c r="C357" s="18"/>
      <c r="D357" s="17"/>
    </row>
    <row r="360" spans="2:9" x14ac:dyDescent="0.25">
      <c r="B360" s="14"/>
      <c r="C360" s="18"/>
      <c r="D360" s="17"/>
    </row>
    <row r="361" spans="2:9" x14ac:dyDescent="0.25">
      <c r="B361" s="14"/>
      <c r="C361" s="18"/>
      <c r="D361" s="17"/>
    </row>
    <row r="362" spans="2:9" x14ac:dyDescent="0.25">
      <c r="B362" s="14"/>
      <c r="C362" s="18"/>
      <c r="D362" s="17"/>
    </row>
    <row r="363" spans="2:9" ht="15" customHeight="1" x14ac:dyDescent="0.25">
      <c r="B363" s="14"/>
      <c r="C363" s="18"/>
      <c r="D363" s="17"/>
    </row>
    <row r="364" spans="2:9" x14ac:dyDescent="0.25">
      <c r="B364" s="14"/>
      <c r="C364" s="18"/>
      <c r="D364" s="17"/>
    </row>
    <row r="365" spans="2:9" x14ac:dyDescent="0.25">
      <c r="B365" s="14"/>
      <c r="C365" s="18"/>
      <c r="D365" s="17"/>
    </row>
    <row r="367" spans="2:9" ht="15.75" thickBot="1" x14ac:dyDescent="0.3"/>
    <row r="368" spans="2:9" ht="48" x14ac:dyDescent="0.2">
      <c r="B368" s="30" t="s">
        <v>104</v>
      </c>
      <c r="C368" s="31" t="s">
        <v>2</v>
      </c>
      <c r="D368" s="31" t="s">
        <v>210</v>
      </c>
      <c r="E368" s="8"/>
      <c r="F368" s="11"/>
      <c r="G368" s="9"/>
      <c r="H368" s="9"/>
      <c r="I368" s="10"/>
    </row>
    <row r="369" spans="2:9" x14ac:dyDescent="0.25">
      <c r="B369" s="19" t="s">
        <v>93</v>
      </c>
      <c r="C369" s="21">
        <v>3</v>
      </c>
      <c r="D369" s="24">
        <f>C369/$C$374</f>
        <v>5.1724137931034482E-3</v>
      </c>
      <c r="E369" s="5"/>
      <c r="F369" s="33"/>
      <c r="G369" s="5"/>
      <c r="H369" s="5"/>
      <c r="I369" s="6"/>
    </row>
    <row r="370" spans="2:9" x14ac:dyDescent="0.25">
      <c r="B370" s="19" t="s">
        <v>94</v>
      </c>
      <c r="C370" s="21">
        <v>11</v>
      </c>
      <c r="D370" s="24">
        <f>C370/$C$374</f>
        <v>1.896551724137931E-2</v>
      </c>
      <c r="E370" s="5"/>
      <c r="F370" s="33"/>
      <c r="G370" s="5"/>
      <c r="H370" s="5"/>
      <c r="I370" s="6"/>
    </row>
    <row r="371" spans="2:9" x14ac:dyDescent="0.25">
      <c r="B371" s="19" t="s">
        <v>95</v>
      </c>
      <c r="C371" s="21">
        <v>291</v>
      </c>
      <c r="D371" s="24">
        <f>C371/$C$374</f>
        <v>0.50172413793103443</v>
      </c>
      <c r="E371" s="5"/>
      <c r="F371" s="33"/>
      <c r="G371" s="5"/>
      <c r="H371" s="5"/>
      <c r="I371" s="6"/>
    </row>
    <row r="372" spans="2:9" x14ac:dyDescent="0.25">
      <c r="B372" s="19" t="s">
        <v>96</v>
      </c>
      <c r="C372" s="21">
        <v>272</v>
      </c>
      <c r="D372" s="24">
        <f>C372/$C$374</f>
        <v>0.4689655172413793</v>
      </c>
      <c r="E372" s="5"/>
      <c r="F372" s="33"/>
      <c r="G372" s="5"/>
      <c r="H372" s="5"/>
      <c r="I372" s="6"/>
    </row>
    <row r="373" spans="2:9" x14ac:dyDescent="0.25">
      <c r="B373" s="19" t="s">
        <v>97</v>
      </c>
      <c r="C373" s="21">
        <v>3</v>
      </c>
      <c r="D373" s="24">
        <f>C373/$C$374</f>
        <v>5.1724137931034482E-3</v>
      </c>
      <c r="E373" s="5"/>
      <c r="F373" s="33"/>
      <c r="G373" s="5"/>
      <c r="H373" s="5"/>
      <c r="I373" s="6"/>
    </row>
    <row r="374" spans="2:9" ht="15.75" thickBot="1" x14ac:dyDescent="0.3">
      <c r="B374" s="20" t="s">
        <v>2</v>
      </c>
      <c r="C374" s="25">
        <f>SUM(C366:C373)</f>
        <v>580</v>
      </c>
      <c r="D374" s="26">
        <f>SUM(D366:D373)</f>
        <v>0.99999999999999989</v>
      </c>
      <c r="E374" s="5"/>
      <c r="F374" s="33"/>
      <c r="G374" s="5"/>
      <c r="H374" s="5"/>
      <c r="I374" s="6"/>
    </row>
    <row r="375" spans="2:9" x14ac:dyDescent="0.25">
      <c r="B375" s="14"/>
      <c r="C375" s="18"/>
      <c r="D375" s="17"/>
    </row>
    <row r="378" spans="2:9" x14ac:dyDescent="0.25">
      <c r="B378" s="14"/>
      <c r="C378" s="18"/>
      <c r="D378" s="17"/>
    </row>
    <row r="379" spans="2:9" x14ac:dyDescent="0.25">
      <c r="B379" s="14"/>
      <c r="C379" s="18"/>
      <c r="D379" s="17"/>
    </row>
    <row r="380" spans="2:9" x14ac:dyDescent="0.25">
      <c r="B380" s="14"/>
      <c r="C380" s="18"/>
      <c r="D380" s="17"/>
    </row>
    <row r="381" spans="2:9" x14ac:dyDescent="0.25">
      <c r="B381" s="14"/>
      <c r="C381" s="18"/>
      <c r="D381" s="17"/>
    </row>
    <row r="382" spans="2:9" ht="15" customHeight="1" x14ac:dyDescent="0.25">
      <c r="B382" s="14"/>
      <c r="C382" s="18"/>
      <c r="D382" s="17"/>
    </row>
    <row r="383" spans="2:9" x14ac:dyDescent="0.25">
      <c r="B383" s="14"/>
      <c r="C383" s="18"/>
      <c r="D383" s="17"/>
    </row>
    <row r="384" spans="2:9" x14ac:dyDescent="0.25">
      <c r="B384" s="14"/>
      <c r="C384" s="18"/>
      <c r="D384" s="17"/>
    </row>
    <row r="386" spans="2:9" ht="15.75" thickBot="1" x14ac:dyDescent="0.3"/>
    <row r="387" spans="2:9" ht="48" x14ac:dyDescent="0.2">
      <c r="B387" s="30" t="s">
        <v>105</v>
      </c>
      <c r="C387" s="31" t="s">
        <v>2</v>
      </c>
      <c r="D387" s="31" t="s">
        <v>210</v>
      </c>
      <c r="E387" s="8"/>
      <c r="F387" s="11"/>
      <c r="G387" s="9"/>
      <c r="H387" s="9"/>
      <c r="I387" s="10"/>
    </row>
    <row r="388" spans="2:9" x14ac:dyDescent="0.25">
      <c r="B388" s="19" t="s">
        <v>93</v>
      </c>
      <c r="C388" s="21">
        <v>1</v>
      </c>
      <c r="D388" s="24">
        <f>C388/$C$393</f>
        <v>1.7241379310344827E-3</v>
      </c>
      <c r="E388" s="5"/>
      <c r="F388" s="33"/>
      <c r="G388" s="5"/>
      <c r="H388" s="5"/>
      <c r="I388" s="6"/>
    </row>
    <row r="389" spans="2:9" x14ac:dyDescent="0.25">
      <c r="B389" s="19" t="s">
        <v>94</v>
      </c>
      <c r="C389" s="21">
        <v>7</v>
      </c>
      <c r="D389" s="24">
        <f>C389/$C$393</f>
        <v>1.2068965517241379E-2</v>
      </c>
      <c r="E389" s="5"/>
      <c r="F389" s="33"/>
      <c r="G389" s="5"/>
      <c r="H389" s="5"/>
      <c r="I389" s="6"/>
    </row>
    <row r="390" spans="2:9" x14ac:dyDescent="0.25">
      <c r="B390" s="19" t="s">
        <v>95</v>
      </c>
      <c r="C390" s="21">
        <v>272</v>
      </c>
      <c r="D390" s="24">
        <f>C390/$C$393</f>
        <v>0.4689655172413793</v>
      </c>
      <c r="E390" s="5"/>
      <c r="F390" s="33"/>
      <c r="G390" s="5"/>
      <c r="H390" s="5"/>
      <c r="I390" s="6"/>
    </row>
    <row r="391" spans="2:9" x14ac:dyDescent="0.25">
      <c r="B391" s="19" t="s">
        <v>96</v>
      </c>
      <c r="C391" s="21">
        <v>298</v>
      </c>
      <c r="D391" s="24">
        <f>C391/$C$393</f>
        <v>0.51379310344827589</v>
      </c>
      <c r="E391" s="5"/>
      <c r="F391" s="33"/>
      <c r="G391" s="5"/>
      <c r="H391" s="5"/>
      <c r="I391" s="6"/>
    </row>
    <row r="392" spans="2:9" x14ac:dyDescent="0.25">
      <c r="B392" s="19" t="s">
        <v>97</v>
      </c>
      <c r="C392" s="21">
        <v>2</v>
      </c>
      <c r="D392" s="24">
        <f>C392/$C$393</f>
        <v>3.4482758620689655E-3</v>
      </c>
      <c r="E392" s="5"/>
      <c r="F392" s="33"/>
      <c r="G392" s="5"/>
      <c r="H392" s="5"/>
      <c r="I392" s="6"/>
    </row>
    <row r="393" spans="2:9" ht="15.75" thickBot="1" x14ac:dyDescent="0.3">
      <c r="B393" s="20" t="s">
        <v>2</v>
      </c>
      <c r="C393" s="25">
        <f>SUM(C385:C392)</f>
        <v>580</v>
      </c>
      <c r="D393" s="26">
        <f>SUM(D385:D392)</f>
        <v>1</v>
      </c>
      <c r="E393" s="5"/>
      <c r="F393" s="33"/>
      <c r="G393" s="5"/>
      <c r="H393" s="5"/>
      <c r="I393" s="6"/>
    </row>
    <row r="394" spans="2:9" x14ac:dyDescent="0.25">
      <c r="B394" s="14"/>
      <c r="C394" s="18"/>
      <c r="D394" s="17"/>
    </row>
    <row r="398" spans="2:9" x14ac:dyDescent="0.25">
      <c r="B398" s="14"/>
      <c r="C398" s="18"/>
      <c r="D398" s="17"/>
    </row>
    <row r="399" spans="2:9" x14ac:dyDescent="0.25">
      <c r="B399" s="14"/>
      <c r="C399" s="18"/>
      <c r="D399" s="17"/>
    </row>
    <row r="400" spans="2:9" x14ac:dyDescent="0.25">
      <c r="B400" s="14"/>
      <c r="C400" s="18"/>
      <c r="D400" s="17"/>
    </row>
    <row r="401" spans="2:9" ht="15" customHeight="1" x14ac:dyDescent="0.25">
      <c r="B401" s="14"/>
      <c r="C401" s="18"/>
      <c r="D401" s="17"/>
    </row>
    <row r="402" spans="2:9" x14ac:dyDescent="0.25">
      <c r="B402" s="14"/>
      <c r="C402" s="18"/>
      <c r="D402" s="17"/>
    </row>
    <row r="403" spans="2:9" x14ac:dyDescent="0.25">
      <c r="B403" s="14"/>
      <c r="C403" s="18"/>
      <c r="D403" s="17"/>
    </row>
    <row r="405" spans="2:9" ht="15.75" thickBot="1" x14ac:dyDescent="0.3"/>
    <row r="406" spans="2:9" x14ac:dyDescent="0.2">
      <c r="B406" s="30" t="s">
        <v>106</v>
      </c>
      <c r="C406" s="31" t="s">
        <v>2</v>
      </c>
      <c r="D406" s="31" t="s">
        <v>210</v>
      </c>
      <c r="E406" s="8"/>
      <c r="F406" s="11"/>
      <c r="G406" s="9"/>
      <c r="H406" s="9"/>
      <c r="I406" s="10"/>
    </row>
    <row r="407" spans="2:9" x14ac:dyDescent="0.25">
      <c r="B407" s="19" t="s">
        <v>107</v>
      </c>
      <c r="C407" s="21">
        <v>35</v>
      </c>
      <c r="D407" s="24">
        <f>C407/$C$416</f>
        <v>6.0344827586206899E-2</v>
      </c>
      <c r="E407" s="5"/>
      <c r="F407" s="33"/>
      <c r="G407" s="5"/>
      <c r="H407" s="5"/>
      <c r="I407" s="6"/>
    </row>
    <row r="408" spans="2:9" x14ac:dyDescent="0.25">
      <c r="B408" s="19" t="s">
        <v>108</v>
      </c>
      <c r="C408" s="21">
        <v>71</v>
      </c>
      <c r="D408" s="24">
        <f t="shared" ref="D408:D415" si="8">C408/$C$416</f>
        <v>0.12241379310344827</v>
      </c>
      <c r="E408" s="5"/>
      <c r="F408" s="33"/>
      <c r="G408" s="5"/>
      <c r="H408" s="5"/>
      <c r="I408" s="6"/>
    </row>
    <row r="409" spans="2:9" x14ac:dyDescent="0.25">
      <c r="B409" s="19" t="s">
        <v>109</v>
      </c>
      <c r="C409" s="21">
        <v>14</v>
      </c>
      <c r="D409" s="24">
        <f t="shared" si="8"/>
        <v>2.4137931034482758E-2</v>
      </c>
      <c r="E409" s="5"/>
      <c r="F409" s="33"/>
      <c r="G409" s="5"/>
      <c r="H409" s="5"/>
      <c r="I409" s="6"/>
    </row>
    <row r="410" spans="2:9" x14ac:dyDescent="0.25">
      <c r="B410" s="19" t="s">
        <v>110</v>
      </c>
      <c r="C410" s="21">
        <v>34</v>
      </c>
      <c r="D410" s="24">
        <f t="shared" si="8"/>
        <v>5.8620689655172413E-2</v>
      </c>
      <c r="E410" s="5"/>
      <c r="F410" s="33"/>
      <c r="G410" s="5"/>
      <c r="H410" s="5"/>
      <c r="I410" s="6"/>
    </row>
    <row r="411" spans="2:9" x14ac:dyDescent="0.25">
      <c r="B411" s="19" t="s">
        <v>111</v>
      </c>
      <c r="C411" s="21">
        <v>17</v>
      </c>
      <c r="D411" s="24">
        <f t="shared" si="8"/>
        <v>2.9310344827586206E-2</v>
      </c>
      <c r="E411" s="5"/>
      <c r="F411" s="33"/>
      <c r="G411" s="5"/>
      <c r="H411" s="5"/>
      <c r="I411" s="6"/>
    </row>
    <row r="412" spans="2:9" x14ac:dyDescent="0.25">
      <c r="B412" s="19" t="s">
        <v>112</v>
      </c>
      <c r="C412" s="21">
        <v>116</v>
      </c>
      <c r="D412" s="24">
        <f t="shared" si="8"/>
        <v>0.2</v>
      </c>
      <c r="E412" s="5"/>
      <c r="F412" s="33"/>
      <c r="G412" s="5"/>
      <c r="H412" s="5"/>
      <c r="I412" s="6"/>
    </row>
    <row r="413" spans="2:9" x14ac:dyDescent="0.25">
      <c r="B413" s="19" t="s">
        <v>113</v>
      </c>
      <c r="C413" s="21">
        <v>53</v>
      </c>
      <c r="D413" s="24">
        <f t="shared" si="8"/>
        <v>9.1379310344827588E-2</v>
      </c>
      <c r="E413" s="5"/>
      <c r="F413" s="33"/>
      <c r="G413" s="5"/>
      <c r="H413" s="5"/>
      <c r="I413" s="6"/>
    </row>
    <row r="414" spans="2:9" x14ac:dyDescent="0.25">
      <c r="B414" s="19" t="s">
        <v>114</v>
      </c>
      <c r="C414" s="21">
        <v>238</v>
      </c>
      <c r="D414" s="24">
        <f t="shared" si="8"/>
        <v>0.41034482758620688</v>
      </c>
      <c r="E414" s="5"/>
      <c r="F414" s="33"/>
      <c r="G414" s="5"/>
      <c r="H414" s="5"/>
      <c r="I414" s="6"/>
    </row>
    <row r="415" spans="2:9" x14ac:dyDescent="0.25">
      <c r="B415" s="19" t="s">
        <v>115</v>
      </c>
      <c r="C415" s="21">
        <v>2</v>
      </c>
      <c r="D415" s="24">
        <f t="shared" si="8"/>
        <v>3.4482758620689655E-3</v>
      </c>
      <c r="E415" s="5"/>
      <c r="F415" s="33"/>
      <c r="G415" s="5"/>
      <c r="H415" s="5"/>
      <c r="I415" s="6"/>
    </row>
    <row r="416" spans="2:9" ht="15.75" thickBot="1" x14ac:dyDescent="0.3">
      <c r="B416" s="20" t="s">
        <v>2</v>
      </c>
      <c r="C416" s="25">
        <f>SUM(C404:C415)</f>
        <v>580</v>
      </c>
      <c r="D416" s="26">
        <f>SUM(D404:D415)</f>
        <v>0.99999999999999989</v>
      </c>
      <c r="E416" s="5"/>
      <c r="F416" s="33"/>
      <c r="G416" s="5"/>
      <c r="H416" s="5"/>
      <c r="I416" s="6"/>
    </row>
    <row r="417" spans="2:9" x14ac:dyDescent="0.25">
      <c r="B417" s="14"/>
      <c r="C417" s="18"/>
      <c r="D417" s="17"/>
    </row>
    <row r="418" spans="2:9" x14ac:dyDescent="0.25">
      <c r="B418" s="14"/>
      <c r="C418" s="18"/>
      <c r="D418" s="17"/>
    </row>
    <row r="420" spans="2:9" x14ac:dyDescent="0.25">
      <c r="B420" s="14"/>
      <c r="C420" s="18"/>
      <c r="D420" s="17"/>
    </row>
    <row r="422" spans="2:9" x14ac:dyDescent="0.25">
      <c r="B422" s="14"/>
      <c r="C422" s="18"/>
      <c r="D422" s="17"/>
    </row>
    <row r="423" spans="2:9" x14ac:dyDescent="0.25">
      <c r="B423" s="14"/>
      <c r="C423" s="18"/>
      <c r="D423" s="17"/>
    </row>
    <row r="424" spans="2:9" ht="15.75" customHeight="1" x14ac:dyDescent="0.25">
      <c r="B424" s="14"/>
      <c r="C424" s="18"/>
      <c r="D424" s="17"/>
    </row>
    <row r="425" spans="2:9" x14ac:dyDescent="0.25">
      <c r="B425" s="14"/>
      <c r="C425" s="18"/>
      <c r="D425" s="17"/>
    </row>
    <row r="426" spans="2:9" x14ac:dyDescent="0.25">
      <c r="B426" s="14"/>
      <c r="C426" s="18"/>
      <c r="D426" s="17"/>
    </row>
    <row r="428" spans="2:9" ht="15.75" thickBot="1" x14ac:dyDescent="0.3"/>
    <row r="429" spans="2:9" ht="24" x14ac:dyDescent="0.2">
      <c r="B429" s="30" t="s">
        <v>116</v>
      </c>
      <c r="C429" s="31" t="s">
        <v>2</v>
      </c>
      <c r="D429" s="31" t="s">
        <v>210</v>
      </c>
      <c r="E429" s="8"/>
      <c r="F429" s="11"/>
      <c r="G429" s="9"/>
      <c r="H429" s="9"/>
      <c r="I429" s="10"/>
    </row>
    <row r="430" spans="2:9" x14ac:dyDescent="0.25">
      <c r="B430" s="19" t="s">
        <v>117</v>
      </c>
      <c r="C430" s="21">
        <v>196</v>
      </c>
      <c r="D430" s="24">
        <f>C430/$C$435</f>
        <v>0.33793103448275863</v>
      </c>
      <c r="E430" s="5"/>
      <c r="F430" s="33"/>
      <c r="G430" s="5"/>
      <c r="H430" s="5"/>
      <c r="I430" s="6"/>
    </row>
    <row r="431" spans="2:9" x14ac:dyDescent="0.25">
      <c r="B431" s="19" t="s">
        <v>118</v>
      </c>
      <c r="C431" s="21">
        <v>16</v>
      </c>
      <c r="D431" s="24">
        <f>C431/$C$435</f>
        <v>2.7586206896551724E-2</v>
      </c>
      <c r="E431" s="5"/>
      <c r="F431" s="33"/>
      <c r="G431" s="5"/>
      <c r="H431" s="5"/>
      <c r="I431" s="6"/>
    </row>
    <row r="432" spans="2:9" x14ac:dyDescent="0.25">
      <c r="B432" s="19" t="s">
        <v>119</v>
      </c>
      <c r="C432" s="21">
        <v>8</v>
      </c>
      <c r="D432" s="24">
        <f>C432/$C$435</f>
        <v>1.3793103448275862E-2</v>
      </c>
      <c r="E432" s="5"/>
      <c r="F432" s="33"/>
      <c r="G432" s="5"/>
      <c r="H432" s="5"/>
      <c r="I432" s="6"/>
    </row>
    <row r="433" spans="2:9" x14ac:dyDescent="0.25">
      <c r="B433" s="19" t="s">
        <v>0</v>
      </c>
      <c r="C433" s="21">
        <v>20</v>
      </c>
      <c r="D433" s="24">
        <f>C433/$C$435</f>
        <v>3.4482758620689655E-2</v>
      </c>
      <c r="E433" s="5"/>
      <c r="F433" s="33"/>
      <c r="G433" s="5"/>
      <c r="H433" s="5"/>
      <c r="I433" s="6"/>
    </row>
    <row r="434" spans="2:9" x14ac:dyDescent="0.25">
      <c r="B434" s="19" t="s">
        <v>1</v>
      </c>
      <c r="C434" s="21">
        <v>340</v>
      </c>
      <c r="D434" s="24">
        <f>C434/$C$435</f>
        <v>0.58620689655172409</v>
      </c>
      <c r="E434" s="5"/>
      <c r="F434" s="33"/>
      <c r="G434" s="5"/>
      <c r="H434" s="5"/>
      <c r="I434" s="6"/>
    </row>
    <row r="435" spans="2:9" ht="15.75" thickBot="1" x14ac:dyDescent="0.3">
      <c r="B435" s="20" t="s">
        <v>2</v>
      </c>
      <c r="C435" s="25">
        <f>SUM(C427:C434)</f>
        <v>580</v>
      </c>
      <c r="D435" s="26">
        <f>SUM(D427:D434)</f>
        <v>1</v>
      </c>
      <c r="E435" s="5"/>
      <c r="F435" s="33"/>
      <c r="G435" s="5"/>
      <c r="H435" s="5"/>
      <c r="I435" s="6"/>
    </row>
    <row r="436" spans="2:9" x14ac:dyDescent="0.25">
      <c r="B436" s="14"/>
      <c r="C436" s="18"/>
      <c r="D436" s="17"/>
    </row>
    <row r="437" spans="2:9" x14ac:dyDescent="0.25">
      <c r="B437" s="14"/>
      <c r="C437" s="18"/>
      <c r="D437" s="17"/>
    </row>
    <row r="438" spans="2:9" x14ac:dyDescent="0.25">
      <c r="B438" s="14"/>
      <c r="C438" s="18"/>
      <c r="D438" s="17"/>
    </row>
    <row r="441" spans="2:9" x14ac:dyDescent="0.25">
      <c r="B441" s="14"/>
      <c r="C441" s="18"/>
      <c r="D441" s="17"/>
    </row>
    <row r="442" spans="2:9" x14ac:dyDescent="0.25">
      <c r="B442" s="14"/>
      <c r="C442" s="18"/>
      <c r="D442" s="17"/>
    </row>
    <row r="443" spans="2:9" x14ac:dyDescent="0.25">
      <c r="B443" s="14"/>
      <c r="C443" s="18"/>
      <c r="D443" s="17"/>
    </row>
    <row r="444" spans="2:9" x14ac:dyDescent="0.25">
      <c r="B444" s="14"/>
      <c r="C444" s="18"/>
      <c r="D444" s="17"/>
    </row>
    <row r="445" spans="2:9" x14ac:dyDescent="0.25">
      <c r="B445" s="14"/>
      <c r="C445" s="18"/>
      <c r="D445" s="17"/>
    </row>
    <row r="447" spans="2:9" ht="15.75" thickBot="1" x14ac:dyDescent="0.3"/>
    <row r="448" spans="2:9" ht="24" x14ac:dyDescent="0.2">
      <c r="B448" s="30" t="s">
        <v>121</v>
      </c>
      <c r="C448" s="31" t="s">
        <v>2</v>
      </c>
      <c r="D448" s="31" t="s">
        <v>210</v>
      </c>
      <c r="E448" s="8"/>
      <c r="F448" s="11"/>
      <c r="G448" s="9"/>
      <c r="H448" s="9"/>
      <c r="I448" s="10"/>
    </row>
    <row r="449" spans="2:10" x14ac:dyDescent="0.25">
      <c r="B449" s="46">
        <v>0</v>
      </c>
      <c r="C449" s="21">
        <v>152</v>
      </c>
      <c r="D449" s="24">
        <f>C449/$C$464</f>
        <v>0.2620689655172414</v>
      </c>
      <c r="E449" s="1">
        <f>B449*C449</f>
        <v>0</v>
      </c>
      <c r="F449" s="33"/>
      <c r="G449" s="5"/>
      <c r="H449" s="5"/>
      <c r="I449" s="5"/>
    </row>
    <row r="450" spans="2:10" x14ac:dyDescent="0.25">
      <c r="B450" s="47">
        <v>4000</v>
      </c>
      <c r="C450" s="21">
        <v>20</v>
      </c>
      <c r="D450" s="24">
        <f t="shared" ref="D450:D463" si="9">C450/$C$464</f>
        <v>3.4482758620689655E-2</v>
      </c>
      <c r="E450" s="1">
        <f t="shared" ref="E450:E489" si="10">B450*C450</f>
        <v>80000</v>
      </c>
      <c r="F450" s="33"/>
      <c r="G450" s="5"/>
      <c r="H450" s="5"/>
      <c r="I450" s="5"/>
    </row>
    <row r="451" spans="2:10" x14ac:dyDescent="0.25">
      <c r="B451" s="47">
        <v>4600</v>
      </c>
      <c r="C451" s="21">
        <v>11</v>
      </c>
      <c r="D451" s="24">
        <f t="shared" si="9"/>
        <v>1.896551724137931E-2</v>
      </c>
      <c r="E451" s="1">
        <f t="shared" si="10"/>
        <v>50600</v>
      </c>
      <c r="F451" s="33"/>
      <c r="G451" s="5"/>
      <c r="H451" s="5"/>
      <c r="I451" s="5"/>
    </row>
    <row r="452" spans="2:10" x14ac:dyDescent="0.25">
      <c r="B452" s="47">
        <v>5000</v>
      </c>
      <c r="C452" s="21">
        <v>103</v>
      </c>
      <c r="D452" s="24">
        <f t="shared" si="9"/>
        <v>0.17758620689655172</v>
      </c>
      <c r="E452" s="1">
        <f t="shared" si="10"/>
        <v>515000</v>
      </c>
      <c r="F452" s="33"/>
      <c r="G452" s="5"/>
      <c r="H452" s="5"/>
      <c r="I452" s="5"/>
    </row>
    <row r="453" spans="2:10" x14ac:dyDescent="0.25">
      <c r="B453" s="47">
        <v>6000</v>
      </c>
      <c r="C453" s="21">
        <v>20</v>
      </c>
      <c r="D453" s="24">
        <f t="shared" si="9"/>
        <v>3.4482758620689655E-2</v>
      </c>
      <c r="E453" s="1">
        <f t="shared" si="10"/>
        <v>120000</v>
      </c>
      <c r="F453" s="33"/>
      <c r="G453" s="5"/>
      <c r="H453" s="5"/>
      <c r="I453" s="5"/>
    </row>
    <row r="454" spans="2:10" x14ac:dyDescent="0.25">
      <c r="B454" s="47">
        <v>8000</v>
      </c>
      <c r="C454" s="21">
        <v>23</v>
      </c>
      <c r="D454" s="24">
        <f t="shared" si="9"/>
        <v>3.9655172413793106E-2</v>
      </c>
      <c r="E454" s="1">
        <f t="shared" si="10"/>
        <v>184000</v>
      </c>
      <c r="F454" s="33"/>
      <c r="G454" s="5"/>
      <c r="H454" s="5"/>
      <c r="I454" s="5"/>
    </row>
    <row r="455" spans="2:10" x14ac:dyDescent="0.25">
      <c r="B455" s="47">
        <v>10000</v>
      </c>
      <c r="C455" s="21">
        <v>92</v>
      </c>
      <c r="D455" s="24">
        <f t="shared" si="9"/>
        <v>0.15862068965517243</v>
      </c>
      <c r="E455" s="1">
        <f t="shared" si="10"/>
        <v>920000</v>
      </c>
      <c r="F455" s="33"/>
      <c r="G455" s="5"/>
      <c r="H455" s="5"/>
      <c r="I455" s="5"/>
    </row>
    <row r="456" spans="2:10" x14ac:dyDescent="0.25">
      <c r="B456" s="47">
        <v>12000</v>
      </c>
      <c r="C456" s="21">
        <v>11</v>
      </c>
      <c r="D456" s="24">
        <f t="shared" si="9"/>
        <v>1.896551724137931E-2</v>
      </c>
      <c r="E456" s="1">
        <f t="shared" si="10"/>
        <v>132000</v>
      </c>
      <c r="F456" s="33"/>
      <c r="G456" s="5"/>
      <c r="H456" s="5"/>
      <c r="I456" s="5"/>
    </row>
    <row r="457" spans="2:10" x14ac:dyDescent="0.25">
      <c r="B457" s="47">
        <v>15000</v>
      </c>
      <c r="C457" s="21">
        <v>21</v>
      </c>
      <c r="D457" s="24">
        <f t="shared" si="9"/>
        <v>3.6206896551724141E-2</v>
      </c>
      <c r="E457" s="1">
        <f t="shared" si="10"/>
        <v>315000</v>
      </c>
      <c r="F457" s="33"/>
      <c r="G457" s="5"/>
      <c r="H457" s="5"/>
      <c r="I457" s="5"/>
    </row>
    <row r="458" spans="2:10" x14ac:dyDescent="0.25">
      <c r="B458" s="47">
        <v>20000</v>
      </c>
      <c r="C458" s="21">
        <v>51</v>
      </c>
      <c r="D458" s="24">
        <f t="shared" si="9"/>
        <v>8.7931034482758616E-2</v>
      </c>
      <c r="E458" s="1">
        <f t="shared" si="10"/>
        <v>1020000</v>
      </c>
      <c r="F458" s="33"/>
      <c r="G458" s="5"/>
      <c r="H458" s="5"/>
      <c r="I458" s="5"/>
    </row>
    <row r="459" spans="2:10" x14ac:dyDescent="0.25">
      <c r="B459" s="47">
        <v>30000</v>
      </c>
      <c r="C459" s="21">
        <v>14</v>
      </c>
      <c r="D459" s="24">
        <f t="shared" si="9"/>
        <v>2.4137931034482758E-2</v>
      </c>
      <c r="E459" s="1">
        <f t="shared" si="10"/>
        <v>420000</v>
      </c>
      <c r="F459" s="33"/>
      <c r="G459" s="5"/>
      <c r="H459" s="5"/>
      <c r="I459" s="5"/>
    </row>
    <row r="460" spans="2:10" x14ac:dyDescent="0.25">
      <c r="B460" s="47">
        <v>50000</v>
      </c>
      <c r="C460" s="21">
        <v>14</v>
      </c>
      <c r="D460" s="24">
        <f t="shared" si="9"/>
        <v>2.4137931034482758E-2</v>
      </c>
      <c r="E460" s="1">
        <f t="shared" si="10"/>
        <v>700000</v>
      </c>
      <c r="F460">
        <f>SUM(E449:E460)</f>
        <v>4456600</v>
      </c>
      <c r="G460" s="72">
        <f>F460/C464</f>
        <v>7683.7931034482763</v>
      </c>
      <c r="H460" s="5"/>
      <c r="I460" s="5"/>
    </row>
    <row r="461" spans="2:10" x14ac:dyDescent="0.25">
      <c r="B461" s="19" t="s">
        <v>120</v>
      </c>
      <c r="C461" s="21">
        <v>42</v>
      </c>
      <c r="D461" s="24">
        <f t="shared" si="9"/>
        <v>7.2413793103448282E-2</v>
      </c>
      <c r="E461" s="1"/>
      <c r="F461" s="33"/>
      <c r="G461" s="5"/>
      <c r="H461" s="5"/>
      <c r="I461" s="5"/>
    </row>
    <row r="462" spans="2:10" x14ac:dyDescent="0.25">
      <c r="B462" s="19" t="s">
        <v>1</v>
      </c>
      <c r="C462" s="21">
        <v>1</v>
      </c>
      <c r="D462" s="24">
        <f t="shared" si="9"/>
        <v>1.7241379310344827E-3</v>
      </c>
      <c r="E462" s="1"/>
    </row>
    <row r="463" spans="2:10" x14ac:dyDescent="0.25">
      <c r="B463" s="19" t="s">
        <v>0</v>
      </c>
      <c r="C463" s="21">
        <v>5</v>
      </c>
      <c r="D463" s="24">
        <f t="shared" si="9"/>
        <v>8.6206896551724137E-3</v>
      </c>
      <c r="E463" s="1"/>
    </row>
    <row r="464" spans="2:10" ht="15.75" thickBot="1" x14ac:dyDescent="0.3">
      <c r="B464" s="20" t="s">
        <v>2</v>
      </c>
      <c r="C464" s="25">
        <f>SUM(C449:C463)</f>
        <v>580</v>
      </c>
      <c r="D464" s="26">
        <f>SUM(D449:D463)</f>
        <v>1</v>
      </c>
      <c r="E464" s="1"/>
      <c r="F464" s="34"/>
      <c r="G464" s="7"/>
      <c r="H464" s="3"/>
      <c r="I464" s="3"/>
      <c r="J464" s="4"/>
    </row>
    <row r="465" spans="2:10" x14ac:dyDescent="0.2">
      <c r="B465" s="14"/>
      <c r="C465" s="18"/>
      <c r="D465" s="17"/>
      <c r="E465" s="1"/>
    </row>
    <row r="466" spans="2:10" x14ac:dyDescent="0.2">
      <c r="B466" s="14"/>
      <c r="C466" s="18"/>
      <c r="D466" s="17"/>
      <c r="E466" s="1"/>
    </row>
    <row r="467" spans="2:10" x14ac:dyDescent="0.2">
      <c r="B467" s="14"/>
      <c r="C467" s="18"/>
      <c r="D467" s="17"/>
      <c r="E467" s="1"/>
    </row>
    <row r="468" spans="2:10" x14ac:dyDescent="0.2">
      <c r="E468" s="1"/>
    </row>
    <row r="469" spans="2:10" x14ac:dyDescent="0.2">
      <c r="B469" s="14"/>
      <c r="C469" s="18"/>
      <c r="D469" s="17"/>
      <c r="E469" s="1"/>
    </row>
    <row r="470" spans="2:10" x14ac:dyDescent="0.2">
      <c r="B470" s="14"/>
      <c r="C470" s="18"/>
      <c r="D470" s="17"/>
      <c r="E470" s="1"/>
    </row>
    <row r="471" spans="2:10" x14ac:dyDescent="0.2">
      <c r="B471" s="14"/>
      <c r="C471" s="18"/>
      <c r="D471" s="17"/>
      <c r="E471" s="1"/>
    </row>
    <row r="472" spans="2:10" ht="15" customHeight="1" x14ac:dyDescent="0.2">
      <c r="B472" s="14"/>
      <c r="C472" s="18"/>
      <c r="D472" s="17"/>
      <c r="E472" s="1"/>
    </row>
    <row r="473" spans="2:10" x14ac:dyDescent="0.2">
      <c r="B473" s="14"/>
      <c r="C473" s="18"/>
      <c r="D473" s="17"/>
      <c r="E473" s="1"/>
    </row>
    <row r="474" spans="2:10" x14ac:dyDescent="0.2">
      <c r="B474" s="14"/>
      <c r="C474" s="18"/>
      <c r="D474" s="17"/>
      <c r="E474" s="1"/>
    </row>
    <row r="475" spans="2:10" x14ac:dyDescent="0.2">
      <c r="E475" s="1"/>
    </row>
    <row r="476" spans="2:10" ht="15.75" thickBot="1" x14ac:dyDescent="0.25">
      <c r="E476" s="1"/>
    </row>
    <row r="477" spans="2:10" ht="24" x14ac:dyDescent="0.2">
      <c r="B477" s="30" t="s">
        <v>122</v>
      </c>
      <c r="C477" s="31" t="s">
        <v>2</v>
      </c>
      <c r="D477" s="31" t="s">
        <v>210</v>
      </c>
      <c r="E477" s="1"/>
      <c r="F477" s="11"/>
      <c r="G477" s="9"/>
      <c r="H477" s="9"/>
      <c r="I477" s="10"/>
    </row>
    <row r="478" spans="2:10" x14ac:dyDescent="0.25">
      <c r="B478" s="47">
        <v>0</v>
      </c>
      <c r="C478" s="21">
        <v>169</v>
      </c>
      <c r="D478" s="24">
        <f>C478/$C$489</f>
        <v>0.29137931034482761</v>
      </c>
      <c r="E478" s="1">
        <f>B478*C478</f>
        <v>0</v>
      </c>
      <c r="F478" s="33"/>
      <c r="G478" s="5"/>
      <c r="H478" s="5"/>
      <c r="I478" s="5"/>
      <c r="J478" s="6"/>
    </row>
    <row r="479" spans="2:10" x14ac:dyDescent="0.25">
      <c r="B479" s="47">
        <v>5000</v>
      </c>
      <c r="C479" s="21">
        <v>25</v>
      </c>
      <c r="D479" s="24">
        <f t="shared" ref="D479:D488" si="11">C479/$C$489</f>
        <v>4.3103448275862072E-2</v>
      </c>
      <c r="E479" s="1">
        <f t="shared" si="10"/>
        <v>125000</v>
      </c>
      <c r="F479" s="33"/>
      <c r="G479" s="5"/>
      <c r="H479" s="5"/>
      <c r="I479" s="5"/>
      <c r="J479" s="6"/>
    </row>
    <row r="480" spans="2:10" x14ac:dyDescent="0.25">
      <c r="B480" s="47">
        <v>6000</v>
      </c>
      <c r="C480" s="21">
        <v>11</v>
      </c>
      <c r="D480" s="24">
        <f t="shared" si="11"/>
        <v>1.896551724137931E-2</v>
      </c>
      <c r="E480" s="1">
        <f t="shared" si="10"/>
        <v>66000</v>
      </c>
      <c r="F480" s="33"/>
      <c r="G480" s="5"/>
      <c r="H480" s="5"/>
      <c r="I480" s="5"/>
      <c r="J480" s="6"/>
    </row>
    <row r="481" spans="2:10" x14ac:dyDescent="0.25">
      <c r="B481" s="47">
        <v>10000</v>
      </c>
      <c r="C481" s="21">
        <v>83</v>
      </c>
      <c r="D481" s="24">
        <f t="shared" si="11"/>
        <v>0.14310344827586208</v>
      </c>
      <c r="E481" s="1">
        <f t="shared" si="10"/>
        <v>830000</v>
      </c>
      <c r="F481" s="33"/>
      <c r="G481" s="5"/>
      <c r="H481" s="5"/>
      <c r="I481" s="5"/>
      <c r="J481" s="6"/>
    </row>
    <row r="482" spans="2:10" x14ac:dyDescent="0.25">
      <c r="B482" s="47">
        <v>15000</v>
      </c>
      <c r="C482" s="21">
        <v>32</v>
      </c>
      <c r="D482" s="24">
        <f t="shared" si="11"/>
        <v>5.5172413793103448E-2</v>
      </c>
      <c r="E482" s="1">
        <f t="shared" si="10"/>
        <v>480000</v>
      </c>
      <c r="F482" s="33"/>
      <c r="G482" s="5"/>
      <c r="H482" s="5"/>
      <c r="I482" s="5"/>
      <c r="J482" s="6"/>
    </row>
    <row r="483" spans="2:10" x14ac:dyDescent="0.25">
      <c r="B483" s="47">
        <v>20000</v>
      </c>
      <c r="C483" s="21">
        <v>103</v>
      </c>
      <c r="D483" s="24">
        <f t="shared" si="11"/>
        <v>0.17758620689655172</v>
      </c>
      <c r="E483" s="1">
        <f t="shared" si="10"/>
        <v>2060000</v>
      </c>
      <c r="F483" s="33"/>
      <c r="G483" s="5"/>
      <c r="H483" s="5"/>
      <c r="I483" s="5"/>
      <c r="J483" s="6"/>
    </row>
    <row r="484" spans="2:10" x14ac:dyDescent="0.25">
      <c r="B484" s="47">
        <v>30000</v>
      </c>
      <c r="C484" s="21">
        <v>54</v>
      </c>
      <c r="D484" s="24">
        <f t="shared" si="11"/>
        <v>9.3103448275862075E-2</v>
      </c>
      <c r="E484" s="1">
        <f t="shared" si="10"/>
        <v>1620000</v>
      </c>
      <c r="F484" s="33"/>
      <c r="G484" s="5"/>
      <c r="H484" s="5"/>
      <c r="I484" s="5"/>
      <c r="J484" s="6"/>
    </row>
    <row r="485" spans="2:10" x14ac:dyDescent="0.25">
      <c r="B485" s="47">
        <v>40000</v>
      </c>
      <c r="C485" s="21">
        <v>14</v>
      </c>
      <c r="D485" s="24">
        <f t="shared" si="11"/>
        <v>2.4137931034482758E-2</v>
      </c>
      <c r="E485" s="1">
        <f t="shared" si="10"/>
        <v>560000</v>
      </c>
      <c r="F485" s="33"/>
      <c r="G485" s="5"/>
      <c r="H485" s="5"/>
      <c r="I485" s="5"/>
      <c r="J485" s="6"/>
    </row>
    <row r="486" spans="2:10" x14ac:dyDescent="0.25">
      <c r="B486" s="47">
        <v>50000</v>
      </c>
      <c r="C486" s="21">
        <v>27</v>
      </c>
      <c r="D486" s="24">
        <f t="shared" si="11"/>
        <v>4.6551724137931037E-2</v>
      </c>
      <c r="E486" s="1">
        <f t="shared" si="10"/>
        <v>1350000</v>
      </c>
      <c r="F486">
        <f>SUM(E478:E486)</f>
        <v>7091000</v>
      </c>
      <c r="G486" s="72">
        <f>F486/C489</f>
        <v>12225.862068965518</v>
      </c>
      <c r="H486" s="5"/>
      <c r="I486" s="5"/>
      <c r="J486" s="6"/>
    </row>
    <row r="487" spans="2:10" x14ac:dyDescent="0.25">
      <c r="B487" s="19" t="s">
        <v>123</v>
      </c>
      <c r="C487" s="21">
        <v>60</v>
      </c>
      <c r="D487" s="24">
        <f t="shared" si="11"/>
        <v>0.10344827586206896</v>
      </c>
      <c r="E487" s="1" t="e">
        <f t="shared" si="10"/>
        <v>#VALUE!</v>
      </c>
      <c r="F487" s="33"/>
      <c r="G487" s="5"/>
      <c r="H487" s="5"/>
      <c r="I487" s="5"/>
      <c r="J487" s="6"/>
    </row>
    <row r="488" spans="2:10" x14ac:dyDescent="0.25">
      <c r="B488" s="19" t="s">
        <v>0</v>
      </c>
      <c r="C488" s="21">
        <v>2</v>
      </c>
      <c r="D488" s="24">
        <f t="shared" si="11"/>
        <v>3.4482758620689655E-3</v>
      </c>
      <c r="E488" s="1" t="e">
        <f t="shared" si="10"/>
        <v>#VALUE!</v>
      </c>
      <c r="F488" s="33"/>
      <c r="G488" s="5"/>
      <c r="H488" s="5"/>
      <c r="I488" s="5"/>
      <c r="J488" s="6"/>
    </row>
    <row r="489" spans="2:10" ht="15.75" thickBot="1" x14ac:dyDescent="0.3">
      <c r="B489" s="20" t="s">
        <v>2</v>
      </c>
      <c r="C489" s="25">
        <f>SUM(C476:C488)</f>
        <v>580</v>
      </c>
      <c r="D489" s="26">
        <f>SUM(D476:D488)</f>
        <v>1</v>
      </c>
      <c r="E489" s="1" t="e">
        <f t="shared" si="10"/>
        <v>#VALUE!</v>
      </c>
      <c r="F489" s="33"/>
      <c r="G489" s="5"/>
      <c r="H489" s="5"/>
      <c r="I489" s="5"/>
      <c r="J489" s="6"/>
    </row>
    <row r="490" spans="2:10" x14ac:dyDescent="0.2">
      <c r="B490" s="14"/>
      <c r="C490" s="18"/>
      <c r="D490" s="17"/>
      <c r="E490" s="1"/>
    </row>
    <row r="491" spans="2:10" x14ac:dyDescent="0.2">
      <c r="B491" s="14"/>
      <c r="C491" s="18"/>
      <c r="D491" s="17"/>
      <c r="E491" s="1"/>
    </row>
    <row r="492" spans="2:10" x14ac:dyDescent="0.2">
      <c r="E492" s="1"/>
    </row>
    <row r="493" spans="2:10" x14ac:dyDescent="0.2">
      <c r="E493" s="1"/>
    </row>
    <row r="494" spans="2:10" x14ac:dyDescent="0.2">
      <c r="B494" s="14"/>
      <c r="C494" s="18"/>
      <c r="D494" s="17"/>
      <c r="E494" s="1"/>
    </row>
    <row r="495" spans="2:10" x14ac:dyDescent="0.2">
      <c r="B495" s="14"/>
      <c r="C495" s="18"/>
      <c r="D495" s="17"/>
      <c r="E495" s="1"/>
    </row>
    <row r="496" spans="2:10" x14ac:dyDescent="0.2">
      <c r="B496" s="14"/>
      <c r="C496" s="18"/>
      <c r="D496" s="17"/>
      <c r="E496" s="1"/>
    </row>
    <row r="497" spans="2:10" ht="15" customHeight="1" x14ac:dyDescent="0.2">
      <c r="B497" s="14"/>
      <c r="C497" s="18"/>
      <c r="D497" s="17"/>
      <c r="E497" s="1"/>
    </row>
    <row r="498" spans="2:10" x14ac:dyDescent="0.2">
      <c r="B498" s="14"/>
      <c r="C498" s="18"/>
      <c r="D498" s="17"/>
      <c r="E498" s="1"/>
    </row>
    <row r="499" spans="2:10" x14ac:dyDescent="0.2">
      <c r="B499" s="14"/>
      <c r="C499" s="18"/>
      <c r="D499" s="17"/>
      <c r="E499" s="1"/>
    </row>
    <row r="500" spans="2:10" x14ac:dyDescent="0.2">
      <c r="E500" s="1"/>
    </row>
    <row r="501" spans="2:10" ht="15.75" thickBot="1" x14ac:dyDescent="0.25">
      <c r="E501" s="1"/>
    </row>
    <row r="502" spans="2:10" ht="36" x14ac:dyDescent="0.2">
      <c r="B502" s="30" t="s">
        <v>124</v>
      </c>
      <c r="C502" s="31" t="s">
        <v>2</v>
      </c>
      <c r="D502" s="31" t="s">
        <v>210</v>
      </c>
      <c r="E502" s="1"/>
      <c r="F502" s="11"/>
      <c r="G502" s="9"/>
      <c r="H502" s="9"/>
      <c r="I502" s="10"/>
    </row>
    <row r="503" spans="2:10" x14ac:dyDescent="0.25">
      <c r="B503" s="47">
        <v>0</v>
      </c>
      <c r="C503" s="21">
        <v>3840706.9182100021</v>
      </c>
      <c r="D503" s="24">
        <v>0.60095094220213485</v>
      </c>
      <c r="E503" s="1">
        <f t="shared" ref="E503:E507" si="12">B503*C503</f>
        <v>0</v>
      </c>
      <c r="F503" s="33"/>
      <c r="G503" s="5"/>
      <c r="H503" s="5"/>
      <c r="I503" s="5"/>
      <c r="J503" s="6"/>
    </row>
    <row r="504" spans="2:10" x14ac:dyDescent="0.25">
      <c r="B504" s="73">
        <v>10000</v>
      </c>
      <c r="C504" s="74">
        <v>828293.41787663044</v>
      </c>
      <c r="D504" s="75">
        <v>0.12960210724039709</v>
      </c>
      <c r="E504" s="1">
        <f t="shared" si="12"/>
        <v>8282934178.766304</v>
      </c>
      <c r="F504" s="33"/>
      <c r="G504" s="5"/>
      <c r="H504" s="5"/>
      <c r="I504" s="5"/>
      <c r="J504" s="6"/>
    </row>
    <row r="505" spans="2:10" x14ac:dyDescent="0.25">
      <c r="B505" s="73">
        <v>20000</v>
      </c>
      <c r="C505" s="74">
        <v>441626.04263902479</v>
      </c>
      <c r="D505" s="75">
        <v>6.9100712987652871E-2</v>
      </c>
      <c r="E505" s="1">
        <f t="shared" si="12"/>
        <v>8832520852.7804966</v>
      </c>
      <c r="F505" s="33"/>
      <c r="G505" s="5"/>
      <c r="H505" s="5"/>
      <c r="I505" s="5"/>
      <c r="J505" s="6"/>
    </row>
    <row r="506" spans="2:10" x14ac:dyDescent="0.25">
      <c r="B506" s="73">
        <v>30000</v>
      </c>
      <c r="C506" s="74">
        <v>453748.27865676489</v>
      </c>
      <c r="D506" s="75">
        <v>7.0997465151145925E-2</v>
      </c>
      <c r="E506" s="1">
        <f t="shared" si="12"/>
        <v>13612448359.702946</v>
      </c>
      <c r="F506" s="33"/>
      <c r="G506" s="5"/>
      <c r="H506" s="5"/>
      <c r="I506" s="5"/>
      <c r="J506" s="6"/>
    </row>
    <row r="507" spans="2:10" x14ac:dyDescent="0.25">
      <c r="B507" s="73">
        <v>50000</v>
      </c>
      <c r="C507" s="74">
        <v>221302.34261765843</v>
      </c>
      <c r="D507" s="75">
        <v>3.4626920027942043E-2</v>
      </c>
      <c r="E507" s="1">
        <f t="shared" si="12"/>
        <v>11065117130.882921</v>
      </c>
      <c r="F507">
        <f>SUM(E499:E507)</f>
        <v>41793020522.132668</v>
      </c>
      <c r="G507" s="72">
        <f>F507/C509</f>
        <v>6539.3052880884152</v>
      </c>
      <c r="H507" s="5"/>
      <c r="I507" s="5"/>
      <c r="J507" s="6"/>
    </row>
    <row r="508" spans="2:10" x14ac:dyDescent="0.25">
      <c r="B508" s="76" t="s">
        <v>123</v>
      </c>
      <c r="C508" s="74">
        <v>605371.99999999464</v>
      </c>
      <c r="D508" s="75">
        <v>9.4721852390741518E-2</v>
      </c>
      <c r="E508" s="1"/>
      <c r="F508" s="33"/>
      <c r="G508" s="5"/>
      <c r="H508" s="5"/>
      <c r="I508" s="5"/>
      <c r="J508" s="6"/>
    </row>
    <row r="509" spans="2:10" ht="15.75" thickBot="1" x14ac:dyDescent="0.3">
      <c r="B509" s="20" t="s">
        <v>2</v>
      </c>
      <c r="C509" s="25">
        <f>SUM(C501:C508)</f>
        <v>6391049.0000000745</v>
      </c>
      <c r="D509" s="26">
        <f>SUM(D501:D508)</f>
        <v>1.0000000000000144</v>
      </c>
      <c r="E509" s="1"/>
      <c r="F509" s="33"/>
      <c r="G509" s="5"/>
      <c r="H509" s="5"/>
      <c r="I509" s="5"/>
      <c r="J509" s="6"/>
    </row>
    <row r="510" spans="2:10" x14ac:dyDescent="0.2">
      <c r="B510" s="14"/>
      <c r="C510" s="18"/>
      <c r="D510" s="17"/>
      <c r="E510" s="1"/>
    </row>
    <row r="511" spans="2:10" x14ac:dyDescent="0.2">
      <c r="B511" s="14"/>
      <c r="C511" s="18"/>
      <c r="D511" s="17"/>
      <c r="E511" s="1"/>
    </row>
    <row r="512" spans="2:10" x14ac:dyDescent="0.2">
      <c r="E512" s="1"/>
    </row>
    <row r="513" spans="2:10" x14ac:dyDescent="0.2">
      <c r="E513" s="1"/>
    </row>
    <row r="514" spans="2:10" x14ac:dyDescent="0.2">
      <c r="B514" s="14"/>
      <c r="C514" s="18"/>
      <c r="D514" s="17"/>
      <c r="E514" s="1"/>
    </row>
    <row r="515" spans="2:10" x14ac:dyDescent="0.2">
      <c r="B515" s="14"/>
      <c r="C515" s="18"/>
      <c r="D515" s="17"/>
      <c r="E515" s="1"/>
    </row>
    <row r="516" spans="2:10" x14ac:dyDescent="0.2">
      <c r="B516" s="14"/>
      <c r="C516" s="18"/>
      <c r="D516" s="17"/>
      <c r="E516" s="1"/>
    </row>
    <row r="517" spans="2:10" ht="15" customHeight="1" x14ac:dyDescent="0.2">
      <c r="B517" s="14"/>
      <c r="C517" s="18"/>
      <c r="D517" s="17"/>
      <c r="E517" s="1"/>
    </row>
    <row r="518" spans="2:10" x14ac:dyDescent="0.25">
      <c r="B518" s="14"/>
      <c r="C518" s="18"/>
      <c r="D518" s="17"/>
    </row>
    <row r="519" spans="2:10" x14ac:dyDescent="0.25">
      <c r="B519" s="14"/>
      <c r="C519" s="18"/>
      <c r="D519" s="17"/>
    </row>
    <row r="521" spans="2:10" ht="15.75" thickBot="1" x14ac:dyDescent="0.3"/>
    <row r="522" spans="2:10" ht="24" x14ac:dyDescent="0.2">
      <c r="B522" s="30" t="s">
        <v>125</v>
      </c>
      <c r="C522" s="31" t="s">
        <v>2</v>
      </c>
      <c r="D522" s="31" t="s">
        <v>210</v>
      </c>
      <c r="E522" s="8"/>
      <c r="F522" s="11"/>
      <c r="G522" s="9"/>
      <c r="H522" s="9"/>
      <c r="I522" s="10"/>
    </row>
    <row r="523" spans="2:10" x14ac:dyDescent="0.25">
      <c r="B523" s="19" t="s">
        <v>9</v>
      </c>
      <c r="C523" s="21">
        <v>490</v>
      </c>
      <c r="D523" s="24">
        <f>C523/$C$527</f>
        <v>0.84482758620689657</v>
      </c>
      <c r="E523" s="5"/>
      <c r="F523" s="33"/>
      <c r="G523" s="5"/>
      <c r="H523" s="5"/>
      <c r="I523" s="5"/>
      <c r="J523" s="6"/>
    </row>
    <row r="524" spans="2:10" x14ac:dyDescent="0.25">
      <c r="B524" s="19" t="s">
        <v>8</v>
      </c>
      <c r="C524" s="21">
        <v>59</v>
      </c>
      <c r="D524" s="24">
        <f>C524/$C$527</f>
        <v>0.10172413793103448</v>
      </c>
      <c r="E524" s="5"/>
      <c r="F524" s="33"/>
      <c r="G524" s="5"/>
      <c r="H524" s="5"/>
      <c r="I524" s="5"/>
      <c r="J524" s="6"/>
    </row>
    <row r="525" spans="2:10" x14ac:dyDescent="0.25">
      <c r="B525" s="19" t="s">
        <v>7</v>
      </c>
      <c r="C525" s="21">
        <v>13</v>
      </c>
      <c r="D525" s="24">
        <f>C525/$C$527</f>
        <v>2.2413793103448276E-2</v>
      </c>
      <c r="E525" s="5"/>
      <c r="F525" s="33"/>
      <c r="G525" s="5"/>
      <c r="H525" s="5"/>
      <c r="I525" s="5"/>
      <c r="J525" s="6"/>
    </row>
    <row r="526" spans="2:10" x14ac:dyDescent="0.25">
      <c r="B526" s="19" t="s">
        <v>0</v>
      </c>
      <c r="C526" s="21">
        <v>18</v>
      </c>
      <c r="D526" s="24">
        <f>C526/$C$527</f>
        <v>3.1034482758620689E-2</v>
      </c>
      <c r="E526" s="5"/>
      <c r="F526" s="33"/>
      <c r="G526" s="5"/>
      <c r="H526" s="5"/>
      <c r="I526" s="5"/>
      <c r="J526" s="6"/>
    </row>
    <row r="527" spans="2:10" ht="15.75" thickBot="1" x14ac:dyDescent="0.3">
      <c r="B527" s="20" t="s">
        <v>2</v>
      </c>
      <c r="C527" s="25">
        <f>SUM(C521:C526)</f>
        <v>580</v>
      </c>
      <c r="D527" s="26">
        <f>SUM(D521:D526)</f>
        <v>1</v>
      </c>
      <c r="E527" s="5"/>
      <c r="F527" s="33"/>
      <c r="G527" s="5"/>
      <c r="H527" s="5"/>
      <c r="I527" s="5"/>
      <c r="J527" s="6"/>
    </row>
    <row r="528" spans="2:10" x14ac:dyDescent="0.25">
      <c r="B528" s="14"/>
      <c r="C528" s="18"/>
      <c r="D528" s="17"/>
    </row>
    <row r="529" spans="2:10" x14ac:dyDescent="0.25">
      <c r="B529" s="14"/>
      <c r="C529" s="18"/>
      <c r="D529" s="17"/>
    </row>
    <row r="532" spans="2:10" x14ac:dyDescent="0.25">
      <c r="B532" s="14"/>
      <c r="C532" s="18"/>
      <c r="D532" s="17"/>
    </row>
    <row r="533" spans="2:10" x14ac:dyDescent="0.25">
      <c r="B533" s="14"/>
      <c r="C533" s="18"/>
      <c r="D533" s="17"/>
    </row>
    <row r="534" spans="2:10" x14ac:dyDescent="0.25">
      <c r="B534" s="14"/>
      <c r="C534" s="18"/>
      <c r="D534" s="17"/>
    </row>
    <row r="535" spans="2:10" ht="15" customHeight="1" x14ac:dyDescent="0.25">
      <c r="B535" s="14"/>
      <c r="C535" s="18"/>
      <c r="D535" s="17"/>
    </row>
    <row r="536" spans="2:10" x14ac:dyDescent="0.25">
      <c r="B536" s="14"/>
      <c r="C536" s="18"/>
      <c r="D536" s="17"/>
    </row>
    <row r="537" spans="2:10" x14ac:dyDescent="0.25">
      <c r="B537" s="14"/>
      <c r="C537" s="18"/>
      <c r="D537" s="17"/>
    </row>
    <row r="539" spans="2:10" ht="15.75" thickBot="1" x14ac:dyDescent="0.3"/>
    <row r="540" spans="2:10" ht="24" x14ac:dyDescent="0.2">
      <c r="B540" s="30" t="s">
        <v>126</v>
      </c>
      <c r="C540" s="31" t="s">
        <v>2</v>
      </c>
      <c r="D540" s="31" t="s">
        <v>210</v>
      </c>
      <c r="E540" s="8"/>
      <c r="F540" s="11"/>
      <c r="G540" s="9"/>
      <c r="H540" s="9"/>
      <c r="I540" s="10"/>
    </row>
    <row r="541" spans="2:10" x14ac:dyDescent="0.25">
      <c r="B541" s="19" t="s">
        <v>9</v>
      </c>
      <c r="C541" s="21">
        <v>208</v>
      </c>
      <c r="D541" s="24">
        <f>C541/$C$545</f>
        <v>0.35862068965517241</v>
      </c>
      <c r="E541" s="5"/>
      <c r="F541" s="33"/>
      <c r="G541" s="5"/>
      <c r="H541" s="5"/>
      <c r="I541" s="5"/>
      <c r="J541" s="6"/>
    </row>
    <row r="542" spans="2:10" x14ac:dyDescent="0.25">
      <c r="B542" s="19" t="s">
        <v>8</v>
      </c>
      <c r="C542" s="21">
        <v>238</v>
      </c>
      <c r="D542" s="24">
        <f>C542/$C$545</f>
        <v>0.41034482758620688</v>
      </c>
      <c r="E542" s="5"/>
      <c r="F542" s="33"/>
      <c r="G542" s="5"/>
      <c r="H542" s="5"/>
      <c r="I542" s="5"/>
      <c r="J542" s="6"/>
    </row>
    <row r="543" spans="2:10" x14ac:dyDescent="0.25">
      <c r="B543" s="19" t="s">
        <v>7</v>
      </c>
      <c r="C543" s="21">
        <v>118</v>
      </c>
      <c r="D543" s="24">
        <f>C543/$C$545</f>
        <v>0.20344827586206896</v>
      </c>
      <c r="E543" s="5"/>
      <c r="F543" s="33"/>
      <c r="G543" s="5"/>
      <c r="H543" s="5"/>
      <c r="I543" s="5"/>
      <c r="J543" s="6"/>
    </row>
    <row r="544" spans="2:10" x14ac:dyDescent="0.25">
      <c r="B544" s="19" t="s">
        <v>0</v>
      </c>
      <c r="C544" s="21">
        <v>16</v>
      </c>
      <c r="D544" s="24">
        <f>C544/$C$545</f>
        <v>2.7586206896551724E-2</v>
      </c>
      <c r="E544" s="5"/>
      <c r="F544" s="33"/>
      <c r="G544" s="5"/>
      <c r="H544" s="5"/>
      <c r="I544" s="5"/>
      <c r="J544" s="6"/>
    </row>
    <row r="545" spans="2:10" ht="15.75" thickBot="1" x14ac:dyDescent="0.3">
      <c r="B545" s="20" t="s">
        <v>2</v>
      </c>
      <c r="C545" s="25">
        <f>SUM(C539:C544)</f>
        <v>580</v>
      </c>
      <c r="D545" s="26">
        <f>SUM(D539:D544)</f>
        <v>1</v>
      </c>
      <c r="E545" s="5"/>
      <c r="F545" s="33"/>
      <c r="G545" s="5"/>
      <c r="H545" s="5"/>
      <c r="I545" s="5"/>
      <c r="J545" s="6"/>
    </row>
    <row r="546" spans="2:10" x14ac:dyDescent="0.25">
      <c r="B546" s="14"/>
      <c r="C546" s="18"/>
      <c r="D546" s="17"/>
    </row>
    <row r="549" spans="2:10" x14ac:dyDescent="0.25">
      <c r="B549" s="14"/>
      <c r="C549" s="18"/>
      <c r="D549" s="17"/>
    </row>
    <row r="550" spans="2:10" x14ac:dyDescent="0.25">
      <c r="B550" s="14"/>
      <c r="C550" s="18"/>
      <c r="D550" s="17"/>
    </row>
    <row r="551" spans="2:10" x14ac:dyDescent="0.25">
      <c r="B551" s="14"/>
      <c r="C551" s="18"/>
      <c r="D551" s="17"/>
    </row>
    <row r="552" spans="2:10" x14ac:dyDescent="0.25">
      <c r="B552" s="14"/>
      <c r="C552" s="18"/>
      <c r="D552" s="17"/>
    </row>
    <row r="553" spans="2:10" ht="15" customHeight="1" x14ac:dyDescent="0.25">
      <c r="B553" s="14"/>
      <c r="C553" s="18"/>
      <c r="D553" s="17"/>
    </row>
    <row r="554" spans="2:10" x14ac:dyDescent="0.25">
      <c r="B554" s="14"/>
      <c r="C554" s="18"/>
      <c r="D554" s="17"/>
    </row>
    <row r="555" spans="2:10" x14ac:dyDescent="0.25">
      <c r="B555" s="14"/>
      <c r="C555" s="18"/>
      <c r="D555" s="17"/>
    </row>
    <row r="557" spans="2:10" ht="15.75" thickBot="1" x14ac:dyDescent="0.3"/>
    <row r="558" spans="2:10" ht="24" x14ac:dyDescent="0.2">
      <c r="B558" s="30" t="s">
        <v>127</v>
      </c>
      <c r="C558" s="31" t="s">
        <v>2</v>
      </c>
      <c r="D558" s="31" t="s">
        <v>210</v>
      </c>
      <c r="E558" s="8"/>
      <c r="F558" s="11"/>
      <c r="G558" s="9"/>
      <c r="H558" s="9"/>
      <c r="I558" s="10"/>
    </row>
    <row r="559" spans="2:10" x14ac:dyDescent="0.25">
      <c r="B559" s="19" t="s">
        <v>9</v>
      </c>
      <c r="C559" s="21">
        <v>542</v>
      </c>
      <c r="D559" s="24">
        <f>C559/$C$563</f>
        <v>0.93448275862068964</v>
      </c>
      <c r="E559" s="5"/>
      <c r="F559" s="33"/>
      <c r="G559" s="5"/>
      <c r="H559" s="5"/>
      <c r="I559" s="5"/>
      <c r="J559" s="6"/>
    </row>
    <row r="560" spans="2:10" x14ac:dyDescent="0.25">
      <c r="B560" s="19" t="s">
        <v>8</v>
      </c>
      <c r="C560" s="21">
        <v>18</v>
      </c>
      <c r="D560" s="24">
        <f>C560/$C$563</f>
        <v>3.1034482758620689E-2</v>
      </c>
      <c r="E560" s="5"/>
      <c r="F560" s="33"/>
      <c r="G560" s="5"/>
      <c r="H560" s="5"/>
      <c r="I560" s="5"/>
      <c r="J560" s="6"/>
    </row>
    <row r="561" spans="2:10" x14ac:dyDescent="0.25">
      <c r="B561" s="19" t="s">
        <v>7</v>
      </c>
      <c r="C561" s="21">
        <v>8</v>
      </c>
      <c r="D561" s="24">
        <f>C561/$C$563</f>
        <v>1.3793103448275862E-2</v>
      </c>
      <c r="E561" s="5"/>
      <c r="F561" s="33"/>
      <c r="G561" s="5"/>
      <c r="H561" s="5"/>
      <c r="I561" s="5"/>
      <c r="J561" s="6"/>
    </row>
    <row r="562" spans="2:10" x14ac:dyDescent="0.25">
      <c r="B562" s="19" t="s">
        <v>0</v>
      </c>
      <c r="C562" s="21">
        <v>12</v>
      </c>
      <c r="D562" s="24">
        <f>C562/$C$563</f>
        <v>2.0689655172413793E-2</v>
      </c>
      <c r="E562" s="5"/>
      <c r="F562" s="33"/>
      <c r="G562" s="5"/>
      <c r="H562" s="5"/>
      <c r="I562" s="5"/>
      <c r="J562" s="6"/>
    </row>
    <row r="563" spans="2:10" ht="15.75" thickBot="1" x14ac:dyDescent="0.3">
      <c r="B563" s="20" t="s">
        <v>2</v>
      </c>
      <c r="C563" s="25">
        <f>SUM(C557:C562)</f>
        <v>580</v>
      </c>
      <c r="D563" s="26">
        <f>SUM(D557:D562)</f>
        <v>1</v>
      </c>
      <c r="E563" s="5"/>
      <c r="F563" s="33"/>
      <c r="G563" s="5"/>
      <c r="H563" s="5"/>
      <c r="I563" s="5"/>
      <c r="J563" s="6"/>
    </row>
    <row r="564" spans="2:10" x14ac:dyDescent="0.25">
      <c r="B564" s="14"/>
      <c r="C564" s="18"/>
      <c r="D564" s="17"/>
    </row>
    <row r="568" spans="2:10" x14ac:dyDescent="0.25">
      <c r="B568" s="14"/>
      <c r="C568" s="18"/>
      <c r="D568" s="17"/>
    </row>
    <row r="569" spans="2:10" x14ac:dyDescent="0.25">
      <c r="B569" s="14"/>
      <c r="C569" s="18"/>
      <c r="D569" s="17"/>
    </row>
    <row r="570" spans="2:10" ht="30.75" customHeight="1" x14ac:dyDescent="0.25">
      <c r="B570" s="14"/>
      <c r="C570" s="18"/>
      <c r="D570" s="17"/>
    </row>
    <row r="571" spans="2:10" ht="15" customHeight="1" x14ac:dyDescent="0.25">
      <c r="B571" s="14"/>
      <c r="C571" s="18"/>
      <c r="D571" s="17"/>
    </row>
    <row r="572" spans="2:10" x14ac:dyDescent="0.25">
      <c r="B572" s="14"/>
      <c r="C572" s="18"/>
      <c r="D572" s="17"/>
    </row>
    <row r="573" spans="2:10" x14ac:dyDescent="0.25">
      <c r="B573" s="14"/>
      <c r="C573" s="18"/>
      <c r="D573" s="17"/>
    </row>
    <row r="575" spans="2:10" ht="15.75" thickBot="1" x14ac:dyDescent="0.3"/>
    <row r="576" spans="2:10" ht="24" x14ac:dyDescent="0.2">
      <c r="B576" s="30" t="s">
        <v>128</v>
      </c>
      <c r="C576" s="31" t="s">
        <v>2</v>
      </c>
      <c r="D576" s="31" t="s">
        <v>210</v>
      </c>
      <c r="E576" s="8"/>
      <c r="F576" s="11"/>
      <c r="G576" s="9"/>
      <c r="H576" s="9"/>
      <c r="I576" s="10"/>
    </row>
    <row r="577" spans="2:10" x14ac:dyDescent="0.25">
      <c r="B577" s="19" t="s">
        <v>9</v>
      </c>
      <c r="C577" s="21">
        <v>524</v>
      </c>
      <c r="D577" s="24">
        <f>C577/$C$581</f>
        <v>0.90344827586206899</v>
      </c>
      <c r="E577" s="5"/>
      <c r="F577" s="33"/>
      <c r="G577" s="5"/>
      <c r="H577" s="5"/>
      <c r="I577" s="5"/>
      <c r="J577" s="6"/>
    </row>
    <row r="578" spans="2:10" x14ac:dyDescent="0.25">
      <c r="B578" s="19" t="s">
        <v>8</v>
      </c>
      <c r="C578" s="21">
        <v>30</v>
      </c>
      <c r="D578" s="24">
        <f>C578/$C$581</f>
        <v>5.1724137931034482E-2</v>
      </c>
      <c r="E578" s="5"/>
      <c r="F578" s="33"/>
      <c r="G578" s="5"/>
      <c r="H578" s="5"/>
      <c r="I578" s="5"/>
      <c r="J578" s="6"/>
    </row>
    <row r="579" spans="2:10" x14ac:dyDescent="0.25">
      <c r="B579" s="19" t="s">
        <v>7</v>
      </c>
      <c r="C579" s="21">
        <v>13</v>
      </c>
      <c r="D579" s="24">
        <f>C579/$C$581</f>
        <v>2.2413793103448276E-2</v>
      </c>
      <c r="E579" s="5"/>
      <c r="F579" s="33"/>
      <c r="G579" s="5"/>
      <c r="H579" s="5"/>
      <c r="I579" s="5"/>
      <c r="J579" s="6"/>
    </row>
    <row r="580" spans="2:10" x14ac:dyDescent="0.25">
      <c r="B580" s="19" t="s">
        <v>0</v>
      </c>
      <c r="C580" s="21">
        <v>13</v>
      </c>
      <c r="D580" s="24">
        <f>C580/$C$581</f>
        <v>2.2413793103448276E-2</v>
      </c>
      <c r="E580" s="5"/>
      <c r="F580" s="33"/>
      <c r="G580" s="5"/>
      <c r="H580" s="5"/>
      <c r="I580" s="5"/>
      <c r="J580" s="6"/>
    </row>
    <row r="581" spans="2:10" ht="15.75" thickBot="1" x14ac:dyDescent="0.3">
      <c r="B581" s="20" t="s">
        <v>2</v>
      </c>
      <c r="C581" s="25">
        <f>SUM(C575:C580)</f>
        <v>580</v>
      </c>
      <c r="D581" s="26">
        <f>SUM(D575:D580)</f>
        <v>1</v>
      </c>
      <c r="E581" s="5"/>
      <c r="F581" s="33"/>
      <c r="G581" s="5"/>
      <c r="H581" s="5"/>
      <c r="I581" s="5"/>
      <c r="J581" s="6"/>
    </row>
    <row r="582" spans="2:10" x14ac:dyDescent="0.25">
      <c r="B582" s="14"/>
      <c r="C582" s="18"/>
      <c r="D582" s="17"/>
    </row>
    <row r="583" spans="2:10" x14ac:dyDescent="0.25">
      <c r="B583" s="14"/>
      <c r="C583" s="18"/>
      <c r="D583" s="17"/>
    </row>
    <row r="586" spans="2:10" x14ac:dyDescent="0.25">
      <c r="B586" s="14"/>
      <c r="C586" s="18"/>
      <c r="D586" s="17"/>
    </row>
    <row r="587" spans="2:10" x14ac:dyDescent="0.25">
      <c r="B587" s="14"/>
      <c r="C587" s="18"/>
      <c r="D587" s="17"/>
    </row>
    <row r="588" spans="2:10" x14ac:dyDescent="0.25">
      <c r="B588" s="14"/>
      <c r="C588" s="18"/>
      <c r="D588" s="17"/>
    </row>
    <row r="589" spans="2:10" ht="15.75" customHeight="1" x14ac:dyDescent="0.25">
      <c r="B589" s="14"/>
      <c r="C589" s="18"/>
      <c r="D589" s="17"/>
    </row>
    <row r="590" spans="2:10" x14ac:dyDescent="0.25">
      <c r="B590" s="14"/>
      <c r="C590" s="18"/>
      <c r="D590" s="17"/>
    </row>
    <row r="591" spans="2:10" x14ac:dyDescent="0.25">
      <c r="B591" s="14"/>
      <c r="C591" s="18"/>
      <c r="D591" s="17"/>
    </row>
    <row r="593" spans="2:10" ht="15.75" thickBot="1" x14ac:dyDescent="0.3"/>
    <row r="594" spans="2:10" ht="24" x14ac:dyDescent="0.2">
      <c r="B594" s="30" t="s">
        <v>129</v>
      </c>
      <c r="C594" s="31" t="s">
        <v>2</v>
      </c>
      <c r="D594" s="31" t="s">
        <v>210</v>
      </c>
      <c r="E594" s="8"/>
      <c r="F594" s="11"/>
      <c r="G594" s="9"/>
      <c r="H594" s="9"/>
      <c r="I594" s="10"/>
    </row>
    <row r="595" spans="2:10" x14ac:dyDescent="0.25">
      <c r="B595" s="19" t="s">
        <v>9</v>
      </c>
      <c r="C595" s="21">
        <v>535</v>
      </c>
      <c r="D595" s="24">
        <f>C595/$C$599</f>
        <v>0.92241379310344829</v>
      </c>
      <c r="E595" s="5"/>
      <c r="F595" s="12"/>
      <c r="G595" s="11"/>
      <c r="H595" s="13"/>
      <c r="I595" s="13"/>
      <c r="J595" s="1"/>
    </row>
    <row r="596" spans="2:10" x14ac:dyDescent="0.25">
      <c r="B596" s="19" t="s">
        <v>8</v>
      </c>
      <c r="C596" s="21">
        <v>29</v>
      </c>
      <c r="D596" s="24">
        <f>C596/$C$599</f>
        <v>0.05</v>
      </c>
      <c r="E596" s="5"/>
      <c r="J596" s="1"/>
    </row>
    <row r="597" spans="2:10" x14ac:dyDescent="0.25">
      <c r="B597" s="19" t="s">
        <v>7</v>
      </c>
      <c r="C597" s="21">
        <v>4</v>
      </c>
      <c r="D597" s="24">
        <f>C597/$C$599</f>
        <v>6.8965517241379309E-3</v>
      </c>
      <c r="E597" s="5"/>
      <c r="J597" s="1"/>
    </row>
    <row r="598" spans="2:10" x14ac:dyDescent="0.25">
      <c r="B598" s="19" t="s">
        <v>0</v>
      </c>
      <c r="C598" s="21">
        <v>12</v>
      </c>
      <c r="D598" s="24">
        <f>C598/$C$599</f>
        <v>2.0689655172413793E-2</v>
      </c>
      <c r="E598" s="5"/>
      <c r="J598" s="1"/>
    </row>
    <row r="599" spans="2:10" ht="15.75" thickBot="1" x14ac:dyDescent="0.3">
      <c r="B599" s="20" t="s">
        <v>2</v>
      </c>
      <c r="C599" s="25">
        <f>SUM(C593:C598)</f>
        <v>580</v>
      </c>
      <c r="D599" s="26">
        <f>SUM(D593:D598)</f>
        <v>1</v>
      </c>
      <c r="E599" s="5"/>
      <c r="J599" s="1"/>
    </row>
    <row r="600" spans="2:10" x14ac:dyDescent="0.2">
      <c r="B600" s="14"/>
      <c r="C600" s="18"/>
      <c r="D600" s="17"/>
      <c r="E600" s="5"/>
      <c r="J600" s="1"/>
    </row>
    <row r="601" spans="2:10" x14ac:dyDescent="0.2">
      <c r="B601" s="14"/>
      <c r="C601" s="18"/>
      <c r="D601" s="17"/>
      <c r="E601" s="5"/>
      <c r="J601" s="1"/>
    </row>
    <row r="602" spans="2:10" x14ac:dyDescent="0.2">
      <c r="E602" s="5"/>
      <c r="J602" s="1"/>
    </row>
    <row r="603" spans="2:10" x14ac:dyDescent="0.2">
      <c r="E603" s="5"/>
      <c r="J603" s="1"/>
    </row>
    <row r="604" spans="2:10" x14ac:dyDescent="0.2">
      <c r="E604" s="5"/>
      <c r="J604" s="1"/>
    </row>
    <row r="605" spans="2:10" x14ac:dyDescent="0.2">
      <c r="E605" s="5"/>
      <c r="J605" s="1"/>
    </row>
    <row r="606" spans="2:10" x14ac:dyDescent="0.2">
      <c r="E606" s="5"/>
      <c r="J606" s="1"/>
    </row>
    <row r="607" spans="2:10" x14ac:dyDescent="0.2">
      <c r="E607" s="5"/>
      <c r="J607" s="1"/>
    </row>
    <row r="608" spans="2:10" x14ac:dyDescent="0.2">
      <c r="E608" s="5"/>
      <c r="J608" s="1"/>
    </row>
    <row r="609" spans="2:10" ht="15.75" thickBot="1" x14ac:dyDescent="0.3">
      <c r="E609" s="5"/>
      <c r="F609" s="33"/>
      <c r="G609" s="5"/>
      <c r="H609" s="5"/>
      <c r="I609" s="5"/>
      <c r="J609" s="5"/>
    </row>
    <row r="610" spans="2:10" ht="48" x14ac:dyDescent="0.25">
      <c r="B610" s="30" t="s">
        <v>130</v>
      </c>
      <c r="C610" s="31" t="s">
        <v>2</v>
      </c>
      <c r="D610" s="31" t="s">
        <v>210</v>
      </c>
      <c r="E610" s="5"/>
      <c r="F610" s="33"/>
      <c r="G610" s="5"/>
      <c r="H610" s="5"/>
      <c r="I610" s="5"/>
    </row>
    <row r="611" spans="2:10" x14ac:dyDescent="0.25">
      <c r="B611" s="19" t="s">
        <v>6</v>
      </c>
      <c r="C611" s="21">
        <v>79</v>
      </c>
      <c r="D611" s="24">
        <f>C611/$C$616</f>
        <v>0.13620689655172413</v>
      </c>
      <c r="E611" s="5"/>
      <c r="F611" s="33"/>
      <c r="G611" s="5"/>
      <c r="H611" s="5"/>
      <c r="I611" s="5"/>
    </row>
    <row r="612" spans="2:10" x14ac:dyDescent="0.25">
      <c r="B612" s="19" t="s">
        <v>5</v>
      </c>
      <c r="C612" s="21">
        <v>130</v>
      </c>
      <c r="D612" s="24">
        <f>C612/$C$616</f>
        <v>0.22413793103448276</v>
      </c>
      <c r="E612" s="5"/>
      <c r="F612" s="33"/>
      <c r="G612" s="5"/>
      <c r="H612" s="5"/>
      <c r="I612" s="5"/>
    </row>
    <row r="613" spans="2:10" x14ac:dyDescent="0.25">
      <c r="B613" s="19" t="s">
        <v>4</v>
      </c>
      <c r="C613" s="21">
        <v>229</v>
      </c>
      <c r="D613" s="24">
        <f>C613/$C$616</f>
        <v>0.39482758620689656</v>
      </c>
      <c r="E613" s="5"/>
      <c r="F613" s="33"/>
      <c r="G613" s="5"/>
      <c r="H613" s="5"/>
      <c r="I613" s="5"/>
    </row>
    <row r="614" spans="2:10" x14ac:dyDescent="0.25">
      <c r="B614" s="19" t="s">
        <v>3</v>
      </c>
      <c r="C614" s="21">
        <v>134</v>
      </c>
      <c r="D614" s="24">
        <f>C614/$C$616</f>
        <v>0.23103448275862068</v>
      </c>
      <c r="E614" s="5"/>
      <c r="F614" s="33"/>
      <c r="G614" s="5"/>
      <c r="H614" s="5"/>
      <c r="I614" s="5"/>
    </row>
    <row r="615" spans="2:10" x14ac:dyDescent="0.25">
      <c r="B615" s="19" t="s">
        <v>0</v>
      </c>
      <c r="C615" s="21">
        <v>8</v>
      </c>
      <c r="D615" s="24">
        <f>C615/$C$616</f>
        <v>1.3793103448275862E-2</v>
      </c>
      <c r="E615" s="5"/>
      <c r="F615" s="33"/>
      <c r="G615" s="5"/>
      <c r="H615" s="5"/>
      <c r="I615" s="5"/>
    </row>
    <row r="616" spans="2:10" ht="15.75" thickBot="1" x14ac:dyDescent="0.3">
      <c r="B616" s="20" t="s">
        <v>2</v>
      </c>
      <c r="C616" s="25">
        <f>SUM(C609:C615)</f>
        <v>580</v>
      </c>
      <c r="D616" s="26">
        <f>SUM(D609:D615)</f>
        <v>1</v>
      </c>
      <c r="E616" s="5"/>
      <c r="F616" s="33"/>
      <c r="G616" s="5"/>
      <c r="H616" s="5"/>
      <c r="I616" s="5"/>
    </row>
    <row r="617" spans="2:10" x14ac:dyDescent="0.2">
      <c r="B617" s="14"/>
      <c r="C617" s="18"/>
      <c r="D617" s="17"/>
      <c r="E617" s="5"/>
      <c r="J617" s="1"/>
    </row>
    <row r="618" spans="2:10" x14ac:dyDescent="0.2">
      <c r="B618" s="14"/>
      <c r="C618" s="18"/>
      <c r="D618" s="17"/>
      <c r="E618" s="5"/>
      <c r="J618" s="1"/>
    </row>
    <row r="619" spans="2:10" x14ac:dyDescent="0.2">
      <c r="E619" s="5"/>
      <c r="J619" s="1"/>
    </row>
    <row r="620" spans="2:10" x14ac:dyDescent="0.2">
      <c r="E620" s="5"/>
      <c r="J620" s="1"/>
    </row>
    <row r="621" spans="2:10" x14ac:dyDescent="0.2">
      <c r="E621" s="5"/>
      <c r="J621" s="1"/>
    </row>
    <row r="622" spans="2:10" x14ac:dyDescent="0.2">
      <c r="B622" s="14"/>
      <c r="C622" s="18"/>
      <c r="D622" s="17"/>
      <c r="E622" s="5"/>
      <c r="J622" s="1"/>
    </row>
    <row r="623" spans="2:10" x14ac:dyDescent="0.2">
      <c r="B623" s="14"/>
      <c r="C623" s="18"/>
      <c r="D623" s="17"/>
      <c r="E623" s="5"/>
      <c r="J623" s="1"/>
    </row>
    <row r="624" spans="2:10" x14ac:dyDescent="0.2">
      <c r="E624" s="5"/>
      <c r="J624" s="1"/>
    </row>
    <row r="625" spans="2:10" x14ac:dyDescent="0.2">
      <c r="E625" s="5"/>
      <c r="J625" s="1"/>
    </row>
    <row r="626" spans="2:10" ht="15.75" thickBot="1" x14ac:dyDescent="0.3">
      <c r="E626" s="5"/>
      <c r="F626" s="33"/>
      <c r="G626" s="5"/>
      <c r="H626" s="5"/>
      <c r="I626" s="5"/>
      <c r="J626" s="5"/>
    </row>
    <row r="627" spans="2:10" ht="48" x14ac:dyDescent="0.25">
      <c r="B627" s="30" t="s">
        <v>131</v>
      </c>
      <c r="C627" s="31" t="s">
        <v>2</v>
      </c>
      <c r="D627" s="31" t="s">
        <v>210</v>
      </c>
      <c r="E627" s="5"/>
      <c r="F627" s="33"/>
      <c r="G627" s="5"/>
      <c r="H627" s="5"/>
      <c r="I627" s="5"/>
    </row>
    <row r="628" spans="2:10" x14ac:dyDescent="0.25">
      <c r="B628" s="19" t="s">
        <v>6</v>
      </c>
      <c r="C628" s="21">
        <v>196</v>
      </c>
      <c r="D628" s="24">
        <f>C628/$C$633</f>
        <v>0.33793103448275863</v>
      </c>
      <c r="E628" s="5"/>
      <c r="F628" s="33"/>
      <c r="G628" s="5"/>
      <c r="H628" s="5"/>
      <c r="I628" s="5"/>
    </row>
    <row r="629" spans="2:10" x14ac:dyDescent="0.25">
      <c r="B629" s="19" t="s">
        <v>5</v>
      </c>
      <c r="C629" s="21">
        <v>222</v>
      </c>
      <c r="D629" s="24">
        <f>C629/$C$633</f>
        <v>0.38275862068965516</v>
      </c>
      <c r="E629" s="5"/>
      <c r="F629" s="33"/>
      <c r="G629" s="5"/>
      <c r="H629" s="5"/>
      <c r="I629" s="5"/>
    </row>
    <row r="630" spans="2:10" x14ac:dyDescent="0.25">
      <c r="B630" s="19" t="s">
        <v>4</v>
      </c>
      <c r="C630" s="21">
        <v>104</v>
      </c>
      <c r="D630" s="24">
        <f>C630/$C$633</f>
        <v>0.1793103448275862</v>
      </c>
      <c r="E630" s="5"/>
      <c r="F630" s="33"/>
      <c r="G630" s="5"/>
      <c r="H630" s="5"/>
      <c r="I630" s="5"/>
    </row>
    <row r="631" spans="2:10" x14ac:dyDescent="0.25">
      <c r="B631" s="19" t="s">
        <v>3</v>
      </c>
      <c r="C631" s="21">
        <v>50</v>
      </c>
      <c r="D631" s="24">
        <f>C631/$C$633</f>
        <v>8.6206896551724144E-2</v>
      </c>
      <c r="E631" s="5"/>
      <c r="F631" s="33"/>
      <c r="G631" s="5"/>
      <c r="H631" s="5"/>
      <c r="I631" s="5"/>
    </row>
    <row r="632" spans="2:10" x14ac:dyDescent="0.25">
      <c r="B632" s="19" t="s">
        <v>0</v>
      </c>
      <c r="C632" s="21">
        <v>8</v>
      </c>
      <c r="D632" s="24">
        <f>C632/$C$633</f>
        <v>1.3793103448275862E-2</v>
      </c>
      <c r="E632" s="5"/>
      <c r="F632" s="33"/>
      <c r="G632" s="5"/>
      <c r="H632" s="5"/>
      <c r="I632" s="5"/>
    </row>
    <row r="633" spans="2:10" ht="15.75" thickBot="1" x14ac:dyDescent="0.3">
      <c r="B633" s="20" t="s">
        <v>2</v>
      </c>
      <c r="C633" s="25">
        <f>SUM(C628:C632)</f>
        <v>580</v>
      </c>
      <c r="D633" s="26">
        <f>SUM(D628:D632)</f>
        <v>1</v>
      </c>
      <c r="E633" s="5"/>
      <c r="F633" s="33"/>
      <c r="G633" s="5"/>
      <c r="H633" s="5"/>
      <c r="I633" s="5"/>
    </row>
    <row r="634" spans="2:10" x14ac:dyDescent="0.2">
      <c r="B634" s="14"/>
      <c r="C634" s="18"/>
      <c r="D634" s="17"/>
      <c r="E634" s="5"/>
      <c r="J634" s="1"/>
    </row>
    <row r="635" spans="2:10" x14ac:dyDescent="0.2">
      <c r="B635" s="14"/>
      <c r="C635" s="18"/>
      <c r="D635" s="17"/>
      <c r="E635" s="5"/>
      <c r="J635" s="1"/>
    </row>
    <row r="636" spans="2:10" x14ac:dyDescent="0.2">
      <c r="E636" s="5"/>
      <c r="J636" s="1"/>
    </row>
    <row r="637" spans="2:10" x14ac:dyDescent="0.2">
      <c r="E637" s="5"/>
      <c r="J637" s="1"/>
    </row>
    <row r="638" spans="2:10" x14ac:dyDescent="0.2">
      <c r="B638" s="14"/>
      <c r="C638" s="18"/>
      <c r="D638" s="17"/>
      <c r="E638" s="5"/>
      <c r="J638" s="1"/>
    </row>
    <row r="639" spans="2:10" x14ac:dyDescent="0.2">
      <c r="B639" s="14"/>
      <c r="C639" s="18"/>
      <c r="D639" s="17"/>
      <c r="E639" s="5"/>
      <c r="J639" s="1"/>
    </row>
    <row r="640" spans="2:10" x14ac:dyDescent="0.2">
      <c r="B640" s="14"/>
      <c r="C640" s="18"/>
      <c r="D640" s="17"/>
      <c r="E640" s="5"/>
      <c r="J640" s="1"/>
    </row>
    <row r="641" spans="2:10" x14ac:dyDescent="0.2">
      <c r="B641" s="14"/>
      <c r="C641" s="18"/>
      <c r="D641" s="17"/>
      <c r="E641" s="5"/>
      <c r="J641" s="1"/>
    </row>
    <row r="642" spans="2:10" x14ac:dyDescent="0.2">
      <c r="E642" s="5"/>
      <c r="J642" s="1"/>
    </row>
    <row r="643" spans="2:10" ht="15.75" thickBot="1" x14ac:dyDescent="0.3">
      <c r="E643" s="5"/>
      <c r="F643" s="33"/>
      <c r="G643" s="5"/>
      <c r="H643" s="5"/>
      <c r="I643" s="5"/>
      <c r="J643" s="5"/>
    </row>
    <row r="644" spans="2:10" ht="36" x14ac:dyDescent="0.25">
      <c r="B644" s="30" t="s">
        <v>132</v>
      </c>
      <c r="C644" s="31" t="s">
        <v>2</v>
      </c>
      <c r="D644" s="31" t="s">
        <v>210</v>
      </c>
      <c r="E644" s="5"/>
      <c r="F644" s="33"/>
      <c r="G644" s="5"/>
      <c r="H644" s="5"/>
      <c r="I644" s="5"/>
    </row>
    <row r="645" spans="2:10" x14ac:dyDescent="0.25">
      <c r="B645" s="19" t="s">
        <v>6</v>
      </c>
      <c r="C645" s="21">
        <v>64</v>
      </c>
      <c r="D645" s="24">
        <f>C645/$C$650</f>
        <v>0.1103448275862069</v>
      </c>
      <c r="E645" s="5"/>
      <c r="F645" s="33"/>
      <c r="G645" s="5"/>
      <c r="H645" s="5"/>
      <c r="I645" s="5"/>
    </row>
    <row r="646" spans="2:10" x14ac:dyDescent="0.25">
      <c r="B646" s="19" t="s">
        <v>5</v>
      </c>
      <c r="C646" s="21">
        <v>153</v>
      </c>
      <c r="D646" s="24">
        <f>C646/$C$650</f>
        <v>0.26379310344827589</v>
      </c>
      <c r="E646" s="5"/>
      <c r="F646" s="33"/>
      <c r="G646" s="5"/>
      <c r="H646" s="5"/>
      <c r="I646" s="5"/>
    </row>
    <row r="647" spans="2:10" x14ac:dyDescent="0.25">
      <c r="B647" s="19" t="s">
        <v>4</v>
      </c>
      <c r="C647" s="21">
        <v>231</v>
      </c>
      <c r="D647" s="24">
        <f>C647/$C$650</f>
        <v>0.39827586206896554</v>
      </c>
      <c r="E647" s="5"/>
      <c r="F647" s="33"/>
      <c r="G647" s="5"/>
      <c r="H647" s="5"/>
      <c r="I647" s="5"/>
    </row>
    <row r="648" spans="2:10" x14ac:dyDescent="0.25">
      <c r="B648" s="19" t="s">
        <v>3</v>
      </c>
      <c r="C648" s="21">
        <v>120</v>
      </c>
      <c r="D648" s="24">
        <f>C648/$C$650</f>
        <v>0.20689655172413793</v>
      </c>
      <c r="E648" s="5"/>
      <c r="F648" s="33"/>
      <c r="G648" s="5"/>
      <c r="H648" s="5"/>
      <c r="I648" s="5"/>
    </row>
    <row r="649" spans="2:10" x14ac:dyDescent="0.25">
      <c r="B649" s="19" t="s">
        <v>0</v>
      </c>
      <c r="C649" s="21">
        <v>12</v>
      </c>
      <c r="D649" s="24">
        <f>C649/$C$650</f>
        <v>2.0689655172413793E-2</v>
      </c>
      <c r="E649" s="5"/>
      <c r="F649" s="33"/>
      <c r="G649" s="5"/>
      <c r="H649" s="5"/>
      <c r="I649" s="5"/>
    </row>
    <row r="650" spans="2:10" ht="15.75" thickBot="1" x14ac:dyDescent="0.3">
      <c r="B650" s="20" t="s">
        <v>2</v>
      </c>
      <c r="C650" s="25">
        <f>SUM(C645:C649)</f>
        <v>580</v>
      </c>
      <c r="D650" s="26">
        <f>SUM(D645:D649)</f>
        <v>1</v>
      </c>
      <c r="E650" s="5"/>
      <c r="F650" s="33"/>
      <c r="G650" s="5"/>
      <c r="H650" s="5"/>
      <c r="I650" s="5"/>
    </row>
    <row r="651" spans="2:10" x14ac:dyDescent="0.2">
      <c r="B651" s="14"/>
      <c r="C651" s="18"/>
      <c r="D651" s="17" t="s">
        <v>21</v>
      </c>
      <c r="E651" s="5"/>
      <c r="J651" s="1"/>
    </row>
    <row r="652" spans="2:10" x14ac:dyDescent="0.2">
      <c r="B652" s="14"/>
      <c r="C652" s="18"/>
      <c r="D652" s="17"/>
      <c r="E652" s="5"/>
      <c r="J652" s="1"/>
    </row>
    <row r="653" spans="2:10" x14ac:dyDescent="0.2">
      <c r="E653" s="5"/>
      <c r="J653" s="1"/>
    </row>
    <row r="654" spans="2:10" x14ac:dyDescent="0.2">
      <c r="E654" s="5"/>
      <c r="J654" s="1"/>
    </row>
    <row r="655" spans="2:10" x14ac:dyDescent="0.2">
      <c r="B655" s="14"/>
      <c r="C655" s="18"/>
      <c r="D655" s="17"/>
      <c r="E655" s="5"/>
      <c r="J655" s="1"/>
    </row>
    <row r="656" spans="2:10" x14ac:dyDescent="0.2">
      <c r="B656" s="14"/>
      <c r="C656" s="18"/>
      <c r="D656" s="17"/>
      <c r="E656" s="5"/>
      <c r="J656" s="1"/>
    </row>
    <row r="657" spans="2:10" x14ac:dyDescent="0.2">
      <c r="B657" s="14"/>
      <c r="C657" s="18"/>
      <c r="D657" s="17"/>
      <c r="E657" s="5"/>
      <c r="J657" s="1"/>
    </row>
    <row r="658" spans="2:10" x14ac:dyDescent="0.2">
      <c r="B658" s="14"/>
      <c r="C658" s="18"/>
      <c r="D658" s="17"/>
      <c r="E658" s="5"/>
      <c r="J658" s="1"/>
    </row>
    <row r="659" spans="2:10" x14ac:dyDescent="0.2">
      <c r="E659" s="5"/>
      <c r="J659" s="1"/>
    </row>
    <row r="660" spans="2:10" ht="15.75" thickBot="1" x14ac:dyDescent="0.3">
      <c r="E660" s="5"/>
      <c r="F660" s="33"/>
      <c r="G660" s="5"/>
      <c r="H660" s="5"/>
      <c r="I660" s="5"/>
      <c r="J660" s="5"/>
    </row>
    <row r="661" spans="2:10" ht="48" x14ac:dyDescent="0.25">
      <c r="B661" s="30" t="s">
        <v>133</v>
      </c>
      <c r="C661" s="31" t="s">
        <v>2</v>
      </c>
      <c r="D661" s="31" t="s">
        <v>210</v>
      </c>
      <c r="E661" s="5"/>
      <c r="F661" s="33"/>
      <c r="G661" s="5"/>
      <c r="H661" s="5"/>
      <c r="I661" s="5"/>
    </row>
    <row r="662" spans="2:10" x14ac:dyDescent="0.25">
      <c r="B662" s="19" t="s">
        <v>6</v>
      </c>
      <c r="C662" s="21">
        <v>21</v>
      </c>
      <c r="D662" s="24">
        <f>C662/$C$667</f>
        <v>3.6206896551724141E-2</v>
      </c>
      <c r="E662" s="5"/>
      <c r="F662" s="33"/>
      <c r="G662" s="5"/>
      <c r="H662" s="5"/>
      <c r="I662" s="5"/>
    </row>
    <row r="663" spans="2:10" x14ac:dyDescent="0.25">
      <c r="B663" s="19" t="s">
        <v>5</v>
      </c>
      <c r="C663" s="21">
        <v>65</v>
      </c>
      <c r="D663" s="24">
        <f>C663/$C$667</f>
        <v>0.11206896551724138</v>
      </c>
      <c r="E663" s="5"/>
      <c r="F663" s="33"/>
      <c r="G663" s="5"/>
      <c r="H663" s="5"/>
      <c r="I663" s="5"/>
    </row>
    <row r="664" spans="2:10" x14ac:dyDescent="0.25">
      <c r="B664" s="19" t="s">
        <v>4</v>
      </c>
      <c r="C664" s="21">
        <v>272</v>
      </c>
      <c r="D664" s="24">
        <f>C664/$C$667</f>
        <v>0.4689655172413793</v>
      </c>
      <c r="E664" s="5"/>
      <c r="F664" s="33"/>
      <c r="G664" s="5"/>
      <c r="H664" s="5"/>
      <c r="I664" s="5"/>
    </row>
    <row r="665" spans="2:10" x14ac:dyDescent="0.25">
      <c r="B665" s="19" t="s">
        <v>3</v>
      </c>
      <c r="C665" s="21">
        <v>208</v>
      </c>
      <c r="D665" s="24">
        <f>C665/$C$667</f>
        <v>0.35862068965517241</v>
      </c>
      <c r="E665" s="5"/>
      <c r="F665" s="33"/>
      <c r="G665" s="5"/>
      <c r="H665" s="5"/>
      <c r="I665" s="5"/>
    </row>
    <row r="666" spans="2:10" x14ac:dyDescent="0.25">
      <c r="B666" s="19" t="s">
        <v>0</v>
      </c>
      <c r="C666" s="21">
        <v>14</v>
      </c>
      <c r="D666" s="24">
        <f>C666/$C$667</f>
        <v>2.4137931034482758E-2</v>
      </c>
      <c r="E666" s="5"/>
      <c r="F666" s="33"/>
      <c r="G666" s="5"/>
      <c r="H666" s="5"/>
      <c r="I666" s="5"/>
    </row>
    <row r="667" spans="2:10" ht="15.75" thickBot="1" x14ac:dyDescent="0.3">
      <c r="B667" s="20" t="s">
        <v>2</v>
      </c>
      <c r="C667" s="25">
        <f>SUM(C662:C666)</f>
        <v>580</v>
      </c>
      <c r="D667" s="26">
        <f>SUM(D662:D666)</f>
        <v>1</v>
      </c>
      <c r="E667" s="5"/>
      <c r="F667" s="33"/>
      <c r="G667" s="5"/>
      <c r="H667" s="5"/>
      <c r="I667" s="5"/>
    </row>
    <row r="668" spans="2:10" x14ac:dyDescent="0.2">
      <c r="B668" s="14"/>
      <c r="C668" s="18"/>
      <c r="D668" s="17"/>
      <c r="E668" s="5"/>
      <c r="J668" s="1"/>
    </row>
    <row r="669" spans="2:10" x14ac:dyDescent="0.2">
      <c r="B669" s="14"/>
      <c r="C669" s="18"/>
      <c r="D669" s="17"/>
      <c r="E669" s="5"/>
      <c r="J669" s="1"/>
    </row>
    <row r="670" spans="2:10" x14ac:dyDescent="0.2">
      <c r="E670" s="5"/>
      <c r="J670" s="1"/>
    </row>
    <row r="671" spans="2:10" x14ac:dyDescent="0.2">
      <c r="E671" s="5"/>
      <c r="J671" s="1"/>
    </row>
    <row r="672" spans="2:10" x14ac:dyDescent="0.2">
      <c r="B672" s="14"/>
      <c r="C672" s="18"/>
      <c r="D672" s="17"/>
      <c r="E672" s="5"/>
      <c r="J672" s="1"/>
    </row>
    <row r="673" spans="2:10" x14ac:dyDescent="0.2">
      <c r="B673" s="14"/>
      <c r="C673" s="18"/>
      <c r="D673" s="17"/>
      <c r="E673" s="5"/>
      <c r="J673" s="1"/>
    </row>
    <row r="674" spans="2:10" x14ac:dyDescent="0.2">
      <c r="B674" s="14"/>
      <c r="C674" s="18"/>
      <c r="D674" s="17"/>
      <c r="E674" s="5"/>
      <c r="J674" s="1"/>
    </row>
    <row r="675" spans="2:10" x14ac:dyDescent="0.2">
      <c r="B675" s="14"/>
      <c r="C675" s="18"/>
      <c r="D675" s="17"/>
      <c r="E675" s="5"/>
      <c r="J675" s="1"/>
    </row>
    <row r="676" spans="2:10" x14ac:dyDescent="0.2">
      <c r="E676" s="5"/>
      <c r="J676" s="1"/>
    </row>
    <row r="677" spans="2:10" ht="15.75" thickBot="1" x14ac:dyDescent="0.3">
      <c r="E677" s="5"/>
      <c r="F677" s="33"/>
      <c r="G677" s="5"/>
      <c r="H677" s="5"/>
      <c r="I677" s="5"/>
      <c r="J677" s="5"/>
    </row>
    <row r="678" spans="2:10" ht="48" x14ac:dyDescent="0.25">
      <c r="B678" s="30" t="s">
        <v>134</v>
      </c>
      <c r="C678" s="31" t="s">
        <v>2</v>
      </c>
      <c r="D678" s="31" t="s">
        <v>210</v>
      </c>
      <c r="E678" s="5"/>
      <c r="F678" s="33"/>
      <c r="G678" s="5"/>
      <c r="H678" s="5"/>
      <c r="I678" s="5"/>
    </row>
    <row r="679" spans="2:10" x14ac:dyDescent="0.25">
      <c r="B679" s="19" t="s">
        <v>6</v>
      </c>
      <c r="C679" s="21">
        <v>58</v>
      </c>
      <c r="D679" s="24">
        <f>C679/$C$684</f>
        <v>0.1</v>
      </c>
      <c r="E679" s="5"/>
      <c r="F679" s="33"/>
      <c r="G679" s="5"/>
      <c r="H679" s="5"/>
      <c r="I679" s="5"/>
    </row>
    <row r="680" spans="2:10" x14ac:dyDescent="0.25">
      <c r="B680" s="19" t="s">
        <v>5</v>
      </c>
      <c r="C680" s="21">
        <v>116</v>
      </c>
      <c r="D680" s="24">
        <f>C680/$C$684</f>
        <v>0.2</v>
      </c>
      <c r="E680" s="5"/>
      <c r="F680" s="33"/>
      <c r="G680" s="5"/>
      <c r="H680" s="5"/>
      <c r="I680" s="5"/>
    </row>
    <row r="681" spans="2:10" x14ac:dyDescent="0.25">
      <c r="B681" s="19" t="s">
        <v>4</v>
      </c>
      <c r="C681" s="21">
        <v>228</v>
      </c>
      <c r="D681" s="24">
        <f>C681/$C$684</f>
        <v>0.39310344827586208</v>
      </c>
      <c r="E681" s="5"/>
      <c r="F681" s="33"/>
      <c r="G681" s="5"/>
      <c r="H681" s="5"/>
      <c r="I681" s="5"/>
    </row>
    <row r="682" spans="2:10" x14ac:dyDescent="0.25">
      <c r="B682" s="19" t="s">
        <v>3</v>
      </c>
      <c r="C682" s="21">
        <v>165</v>
      </c>
      <c r="D682" s="24">
        <f>C682/$C$684</f>
        <v>0.28448275862068967</v>
      </c>
      <c r="E682" s="5"/>
      <c r="F682" s="33"/>
      <c r="G682" s="5"/>
      <c r="H682" s="5"/>
      <c r="I682" s="5"/>
    </row>
    <row r="683" spans="2:10" x14ac:dyDescent="0.25">
      <c r="B683" s="19" t="s">
        <v>0</v>
      </c>
      <c r="C683" s="21">
        <v>13</v>
      </c>
      <c r="D683" s="24">
        <f>C683/$C$684</f>
        <v>2.2413793103448276E-2</v>
      </c>
      <c r="E683" s="5"/>
      <c r="F683" s="33"/>
      <c r="G683" s="5"/>
      <c r="H683" s="5"/>
      <c r="I683" s="5"/>
    </row>
    <row r="684" spans="2:10" ht="15.75" thickBot="1" x14ac:dyDescent="0.3">
      <c r="B684" s="20" t="s">
        <v>2</v>
      </c>
      <c r="C684" s="25">
        <f>SUM(C679:C683)</f>
        <v>580</v>
      </c>
      <c r="D684" s="26">
        <f>SUM(D679:D683)</f>
        <v>1</v>
      </c>
      <c r="E684" s="5"/>
      <c r="F684" s="33"/>
      <c r="G684" s="5"/>
      <c r="H684" s="5"/>
      <c r="I684" s="5"/>
    </row>
    <row r="685" spans="2:10" x14ac:dyDescent="0.2">
      <c r="B685" s="14"/>
      <c r="C685" s="18"/>
      <c r="D685" s="17"/>
      <c r="E685" s="5"/>
      <c r="J685" s="1"/>
    </row>
    <row r="686" spans="2:10" x14ac:dyDescent="0.2">
      <c r="B686" s="14"/>
      <c r="C686" s="18"/>
      <c r="D686" s="17"/>
      <c r="E686" s="5"/>
      <c r="J686" s="1"/>
    </row>
    <row r="687" spans="2:10" x14ac:dyDescent="0.2">
      <c r="E687" s="5"/>
      <c r="J687" s="1"/>
    </row>
    <row r="688" spans="2:10" x14ac:dyDescent="0.2">
      <c r="E688" s="5"/>
      <c r="J688" s="1"/>
    </row>
    <row r="689" spans="2:10" x14ac:dyDescent="0.2">
      <c r="B689" s="14"/>
      <c r="C689" s="18"/>
      <c r="D689" s="17"/>
      <c r="E689" s="5"/>
      <c r="J689" s="1"/>
    </row>
    <row r="690" spans="2:10" x14ac:dyDescent="0.2">
      <c r="B690" s="14"/>
      <c r="C690" s="18"/>
      <c r="D690" s="17"/>
      <c r="E690" s="5"/>
      <c r="J690" s="1"/>
    </row>
    <row r="691" spans="2:10" x14ac:dyDescent="0.2">
      <c r="B691" s="14"/>
      <c r="C691" s="18"/>
      <c r="D691" s="17"/>
      <c r="E691" s="5"/>
      <c r="J691" s="1"/>
    </row>
    <row r="692" spans="2:10" x14ac:dyDescent="0.2">
      <c r="B692" s="14"/>
      <c r="C692" s="18"/>
      <c r="D692" s="17"/>
      <c r="E692" s="5"/>
      <c r="J692" s="1"/>
    </row>
    <row r="693" spans="2:10" x14ac:dyDescent="0.2">
      <c r="E693" s="5"/>
      <c r="J693" s="1"/>
    </row>
    <row r="694" spans="2:10" ht="15.75" thickBot="1" x14ac:dyDescent="0.3">
      <c r="E694" s="5"/>
      <c r="F694" s="33"/>
      <c r="G694" s="5"/>
      <c r="H694" s="5"/>
      <c r="I694" s="5"/>
      <c r="J694" s="5"/>
    </row>
    <row r="695" spans="2:10" ht="48" x14ac:dyDescent="0.25">
      <c r="B695" s="30" t="s">
        <v>135</v>
      </c>
      <c r="C695" s="31" t="s">
        <v>2</v>
      </c>
      <c r="D695" s="31" t="s">
        <v>210</v>
      </c>
      <c r="E695" s="5"/>
      <c r="F695" s="33"/>
      <c r="G695" s="5"/>
      <c r="H695" s="5"/>
      <c r="I695" s="5"/>
    </row>
    <row r="696" spans="2:10" x14ac:dyDescent="0.25">
      <c r="B696" s="19" t="s">
        <v>6</v>
      </c>
      <c r="C696" s="21">
        <v>10</v>
      </c>
      <c r="D696" s="24">
        <f>C696/$C$701</f>
        <v>1.7241379310344827E-2</v>
      </c>
      <c r="E696" s="5"/>
      <c r="F696" s="33"/>
      <c r="G696" s="5"/>
      <c r="H696" s="5"/>
      <c r="I696" s="5"/>
    </row>
    <row r="697" spans="2:10" x14ac:dyDescent="0.25">
      <c r="B697" s="19" t="s">
        <v>5</v>
      </c>
      <c r="C697" s="21">
        <v>29</v>
      </c>
      <c r="D697" s="24">
        <f>C697/$C$701</f>
        <v>0.05</v>
      </c>
      <c r="E697" s="5"/>
      <c r="F697" s="33"/>
      <c r="G697" s="5"/>
      <c r="H697" s="5"/>
      <c r="I697" s="5"/>
    </row>
    <row r="698" spans="2:10" x14ac:dyDescent="0.25">
      <c r="B698" s="19" t="s">
        <v>4</v>
      </c>
      <c r="C698" s="21">
        <v>299</v>
      </c>
      <c r="D698" s="24">
        <f>C698/$C$701</f>
        <v>0.51551724137931032</v>
      </c>
      <c r="E698" s="5"/>
      <c r="F698" s="33"/>
      <c r="G698" s="5"/>
      <c r="H698" s="5"/>
      <c r="I698" s="5"/>
    </row>
    <row r="699" spans="2:10" x14ac:dyDescent="0.25">
      <c r="B699" s="19" t="s">
        <v>3</v>
      </c>
      <c r="C699" s="21">
        <v>231</v>
      </c>
      <c r="D699" s="24">
        <f>C699/$C$701</f>
        <v>0.39827586206896554</v>
      </c>
      <c r="E699" s="5"/>
      <c r="F699" s="33"/>
      <c r="G699" s="5"/>
      <c r="H699" s="5"/>
      <c r="I699" s="5"/>
    </row>
    <row r="700" spans="2:10" x14ac:dyDescent="0.25">
      <c r="B700" s="19" t="s">
        <v>0</v>
      </c>
      <c r="C700" s="21">
        <v>11</v>
      </c>
      <c r="D700" s="24">
        <f>C700/$C$701</f>
        <v>1.896551724137931E-2</v>
      </c>
      <c r="E700" s="5"/>
      <c r="F700" s="33"/>
      <c r="G700" s="5"/>
      <c r="H700" s="5"/>
      <c r="I700" s="5"/>
    </row>
    <row r="701" spans="2:10" ht="15.75" thickBot="1" x14ac:dyDescent="0.3">
      <c r="B701" s="20" t="s">
        <v>2</v>
      </c>
      <c r="C701" s="25">
        <f>SUM(C696:C700)</f>
        <v>580</v>
      </c>
      <c r="D701" s="26">
        <f>SUM(D696:D700)</f>
        <v>0.99999999999999989</v>
      </c>
      <c r="E701" s="5"/>
      <c r="F701" s="33"/>
      <c r="G701" s="5"/>
      <c r="H701" s="5"/>
      <c r="I701" s="5"/>
    </row>
    <row r="702" spans="2:10" x14ac:dyDescent="0.2">
      <c r="B702" s="14"/>
      <c r="C702" s="18"/>
      <c r="D702" s="17"/>
      <c r="E702" s="5"/>
      <c r="J702" s="1"/>
    </row>
    <row r="703" spans="2:10" x14ac:dyDescent="0.2">
      <c r="B703" s="14"/>
      <c r="C703" s="18"/>
      <c r="D703" s="17"/>
      <c r="E703" s="5"/>
      <c r="J703" s="1"/>
    </row>
    <row r="704" spans="2:10" x14ac:dyDescent="0.2">
      <c r="E704" s="5"/>
      <c r="J704" s="1"/>
    </row>
    <row r="705" spans="2:10" x14ac:dyDescent="0.2">
      <c r="B705" s="14"/>
      <c r="C705" s="18"/>
      <c r="D705" s="17"/>
      <c r="E705" s="5"/>
      <c r="J705" s="1"/>
    </row>
    <row r="706" spans="2:10" x14ac:dyDescent="0.2">
      <c r="E706" s="5"/>
      <c r="J706" s="1"/>
    </row>
    <row r="707" spans="2:10" x14ac:dyDescent="0.2">
      <c r="B707" s="14"/>
      <c r="C707" s="18"/>
      <c r="D707" s="17"/>
      <c r="E707" s="5"/>
      <c r="J707" s="1"/>
    </row>
    <row r="708" spans="2:10" x14ac:dyDescent="0.2">
      <c r="B708" s="14"/>
      <c r="C708" s="18"/>
      <c r="D708" s="17"/>
      <c r="E708" s="5"/>
      <c r="J708" s="1"/>
    </row>
    <row r="709" spans="2:10" x14ac:dyDescent="0.2">
      <c r="B709" s="14"/>
      <c r="C709" s="18"/>
      <c r="D709" s="17"/>
      <c r="E709" s="5"/>
      <c r="J709" s="1"/>
    </row>
    <row r="710" spans="2:10" x14ac:dyDescent="0.2">
      <c r="E710" s="5"/>
      <c r="J710" s="1"/>
    </row>
    <row r="711" spans="2:10" ht="15.75" thickBot="1" x14ac:dyDescent="0.3">
      <c r="E711" s="5"/>
      <c r="F711" s="33"/>
      <c r="G711" s="5"/>
      <c r="H711" s="5"/>
      <c r="I711" s="5"/>
      <c r="J711" s="5"/>
    </row>
    <row r="712" spans="2:10" ht="36" x14ac:dyDescent="0.25">
      <c r="B712" s="30" t="s">
        <v>136</v>
      </c>
      <c r="C712" s="31" t="s">
        <v>2</v>
      </c>
      <c r="D712" s="31" t="s">
        <v>210</v>
      </c>
      <c r="E712" s="5"/>
      <c r="F712" s="33"/>
      <c r="G712" s="5"/>
      <c r="H712" s="5"/>
      <c r="I712" s="5"/>
    </row>
    <row r="713" spans="2:10" x14ac:dyDescent="0.25">
      <c r="B713" s="19" t="s">
        <v>6</v>
      </c>
      <c r="C713" s="21">
        <v>21</v>
      </c>
      <c r="D713" s="24">
        <f>C713/$C$718</f>
        <v>3.6206896551724141E-2</v>
      </c>
      <c r="E713" s="5"/>
      <c r="F713" s="33"/>
      <c r="G713" s="5"/>
      <c r="H713" s="5"/>
      <c r="I713" s="5"/>
    </row>
    <row r="714" spans="2:10" x14ac:dyDescent="0.25">
      <c r="B714" s="19" t="s">
        <v>5</v>
      </c>
      <c r="C714" s="21">
        <v>61</v>
      </c>
      <c r="D714" s="24">
        <f>C714/$C$718</f>
        <v>0.10517241379310345</v>
      </c>
      <c r="E714" s="5"/>
      <c r="F714" s="33"/>
      <c r="G714" s="5"/>
      <c r="H714" s="5"/>
      <c r="I714" s="5"/>
    </row>
    <row r="715" spans="2:10" x14ac:dyDescent="0.25">
      <c r="B715" s="19" t="s">
        <v>4</v>
      </c>
      <c r="C715" s="21">
        <v>277</v>
      </c>
      <c r="D715" s="24">
        <f>C715/$C$718</f>
        <v>0.47758620689655173</v>
      </c>
      <c r="E715" s="5"/>
      <c r="F715" s="33"/>
      <c r="G715" s="5"/>
      <c r="H715" s="5"/>
      <c r="I715" s="5"/>
    </row>
    <row r="716" spans="2:10" x14ac:dyDescent="0.25">
      <c r="B716" s="19" t="s">
        <v>3</v>
      </c>
      <c r="C716" s="21">
        <v>206</v>
      </c>
      <c r="D716" s="24">
        <f>C716/$C$718</f>
        <v>0.35517241379310344</v>
      </c>
      <c r="E716" s="5"/>
      <c r="F716" s="33"/>
      <c r="G716" s="5"/>
      <c r="H716" s="5"/>
      <c r="I716" s="5"/>
    </row>
    <row r="717" spans="2:10" x14ac:dyDescent="0.25">
      <c r="B717" s="19" t="s">
        <v>0</v>
      </c>
      <c r="C717" s="21">
        <v>15</v>
      </c>
      <c r="D717" s="24">
        <f>C717/$C$718</f>
        <v>2.5862068965517241E-2</v>
      </c>
      <c r="E717" s="5"/>
      <c r="F717" s="33"/>
      <c r="G717" s="5"/>
      <c r="H717" s="5"/>
      <c r="I717" s="5"/>
    </row>
    <row r="718" spans="2:10" ht="15.75" thickBot="1" x14ac:dyDescent="0.3">
      <c r="B718" s="20" t="s">
        <v>2</v>
      </c>
      <c r="C718" s="25">
        <f>SUM(C713:C717)</f>
        <v>580</v>
      </c>
      <c r="D718" s="26">
        <f>SUM(D713:D717)</f>
        <v>0.99999999999999989</v>
      </c>
      <c r="E718" s="5"/>
      <c r="F718" s="33"/>
      <c r="G718" s="5"/>
      <c r="H718" s="5"/>
      <c r="I718" s="5"/>
    </row>
    <row r="719" spans="2:10" x14ac:dyDescent="0.2">
      <c r="B719" s="14"/>
      <c r="C719" s="18"/>
      <c r="D719" s="17"/>
      <c r="E719" s="5"/>
      <c r="J719" s="1"/>
    </row>
    <row r="720" spans="2:10" x14ac:dyDescent="0.2">
      <c r="E720" s="5"/>
      <c r="J720" s="1"/>
    </row>
    <row r="721" spans="2:10" x14ac:dyDescent="0.2">
      <c r="E721" s="5"/>
      <c r="J721" s="1"/>
    </row>
    <row r="722" spans="2:10" x14ac:dyDescent="0.2">
      <c r="B722" s="14"/>
      <c r="C722" s="18"/>
      <c r="D722" s="17"/>
      <c r="E722" s="5"/>
      <c r="J722" s="1"/>
    </row>
    <row r="723" spans="2:10" x14ac:dyDescent="0.2">
      <c r="B723" s="14"/>
      <c r="C723" s="18"/>
      <c r="D723" s="17"/>
      <c r="E723" s="5"/>
      <c r="J723" s="1"/>
    </row>
    <row r="724" spans="2:10" x14ac:dyDescent="0.2">
      <c r="B724" s="14"/>
      <c r="C724" s="18"/>
      <c r="D724" s="17"/>
      <c r="E724" s="5"/>
      <c r="J724" s="1"/>
    </row>
    <row r="725" spans="2:10" x14ac:dyDescent="0.2">
      <c r="B725" s="14"/>
      <c r="C725" s="18"/>
      <c r="D725" s="17"/>
      <c r="E725" s="5"/>
      <c r="J725" s="1"/>
    </row>
    <row r="726" spans="2:10" x14ac:dyDescent="0.2">
      <c r="B726" s="14"/>
      <c r="C726" s="18"/>
      <c r="D726" s="17"/>
      <c r="E726" s="5"/>
      <c r="J726" s="1"/>
    </row>
    <row r="727" spans="2:10" x14ac:dyDescent="0.2">
      <c r="E727" s="5"/>
      <c r="J727" s="1"/>
    </row>
    <row r="728" spans="2:10" ht="15.75" thickBot="1" x14ac:dyDescent="0.3">
      <c r="E728" s="5"/>
      <c r="F728" s="33"/>
      <c r="G728" s="5"/>
      <c r="H728" s="5"/>
      <c r="I728" s="5"/>
      <c r="J728" s="5"/>
    </row>
    <row r="729" spans="2:10" ht="48" x14ac:dyDescent="0.25">
      <c r="B729" s="30" t="s">
        <v>137</v>
      </c>
      <c r="C729" s="31" t="s">
        <v>2</v>
      </c>
      <c r="D729" s="31" t="s">
        <v>210</v>
      </c>
      <c r="E729" s="5"/>
      <c r="F729" s="33"/>
      <c r="G729" s="5"/>
      <c r="H729" s="5"/>
      <c r="I729" s="5"/>
    </row>
    <row r="730" spans="2:10" x14ac:dyDescent="0.25">
      <c r="B730" s="19" t="s">
        <v>6</v>
      </c>
      <c r="C730" s="21">
        <v>40</v>
      </c>
      <c r="D730" s="24">
        <f>C730/$C$735</f>
        <v>6.8965517241379309E-2</v>
      </c>
      <c r="E730" s="5"/>
      <c r="F730" s="33"/>
      <c r="G730" s="5"/>
      <c r="H730" s="5"/>
      <c r="I730" s="5"/>
    </row>
    <row r="731" spans="2:10" x14ac:dyDescent="0.25">
      <c r="B731" s="19" t="s">
        <v>5</v>
      </c>
      <c r="C731" s="21">
        <v>73</v>
      </c>
      <c r="D731" s="24">
        <f>C731/$C$735</f>
        <v>0.12586206896551724</v>
      </c>
      <c r="E731" s="5"/>
      <c r="F731" s="33"/>
      <c r="G731" s="5"/>
      <c r="H731" s="5"/>
      <c r="I731" s="5"/>
    </row>
    <row r="732" spans="2:10" x14ac:dyDescent="0.25">
      <c r="B732" s="19" t="s">
        <v>4</v>
      </c>
      <c r="C732" s="21">
        <v>253</v>
      </c>
      <c r="D732" s="24">
        <f>C732/$C$735</f>
        <v>0.43620689655172412</v>
      </c>
      <c r="E732" s="5"/>
      <c r="F732" s="33"/>
      <c r="G732" s="5"/>
      <c r="H732" s="5"/>
      <c r="I732" s="5"/>
    </row>
    <row r="733" spans="2:10" x14ac:dyDescent="0.25">
      <c r="B733" s="19" t="s">
        <v>3</v>
      </c>
      <c r="C733" s="21">
        <v>203</v>
      </c>
      <c r="D733" s="24">
        <f>C733/$C$735</f>
        <v>0.35</v>
      </c>
      <c r="E733" s="5"/>
      <c r="F733" s="33"/>
      <c r="G733" s="5"/>
      <c r="H733" s="5"/>
      <c r="I733" s="5"/>
    </row>
    <row r="734" spans="2:10" x14ac:dyDescent="0.25">
      <c r="B734" s="19" t="s">
        <v>0</v>
      </c>
      <c r="C734" s="21">
        <v>11</v>
      </c>
      <c r="D734" s="24">
        <f>C734/$C$735</f>
        <v>1.896551724137931E-2</v>
      </c>
      <c r="E734" s="5"/>
      <c r="F734" s="33"/>
      <c r="G734" s="5"/>
      <c r="H734" s="5"/>
      <c r="I734" s="5"/>
    </row>
    <row r="735" spans="2:10" ht="15.75" thickBot="1" x14ac:dyDescent="0.3">
      <c r="B735" s="20" t="s">
        <v>2</v>
      </c>
      <c r="C735" s="25">
        <f>SUM(C730:C734)</f>
        <v>580</v>
      </c>
      <c r="D735" s="26">
        <f>SUM(D730:D734)</f>
        <v>1</v>
      </c>
      <c r="E735" s="5"/>
      <c r="F735" s="33"/>
      <c r="G735" s="5"/>
      <c r="H735" s="5"/>
      <c r="I735" s="5"/>
    </row>
    <row r="736" spans="2:10" x14ac:dyDescent="0.2">
      <c r="B736" s="14"/>
      <c r="C736" s="18"/>
      <c r="D736" s="17"/>
      <c r="E736" s="5"/>
      <c r="J736" s="1"/>
    </row>
    <row r="737" spans="2:11" x14ac:dyDescent="0.2">
      <c r="B737" s="14"/>
      <c r="C737" s="18"/>
      <c r="D737" s="17"/>
      <c r="E737" s="5"/>
      <c r="J737" s="1"/>
    </row>
    <row r="738" spans="2:11" x14ac:dyDescent="0.2">
      <c r="E738" s="5"/>
      <c r="J738" s="1"/>
    </row>
    <row r="739" spans="2:11" x14ac:dyDescent="0.2">
      <c r="B739" s="14"/>
      <c r="C739" s="18"/>
      <c r="D739" s="17"/>
      <c r="E739" s="5"/>
      <c r="J739" s="1"/>
    </row>
    <row r="740" spans="2:11" x14ac:dyDescent="0.2">
      <c r="B740" s="14"/>
      <c r="C740" s="18"/>
      <c r="D740" s="17"/>
      <c r="E740" s="5"/>
      <c r="J740" s="1"/>
    </row>
    <row r="741" spans="2:11" x14ac:dyDescent="0.2">
      <c r="B741" s="14"/>
      <c r="C741" s="18"/>
      <c r="D741" s="17"/>
      <c r="E741" s="5"/>
      <c r="J741" s="1"/>
    </row>
    <row r="742" spans="2:11" x14ac:dyDescent="0.2">
      <c r="B742" s="14"/>
      <c r="C742" s="18"/>
      <c r="D742" s="17"/>
      <c r="E742" s="5"/>
      <c r="J742" s="1"/>
    </row>
    <row r="743" spans="2:11" x14ac:dyDescent="0.2">
      <c r="B743" s="14"/>
      <c r="C743" s="18"/>
      <c r="D743" s="17"/>
      <c r="E743" s="5"/>
      <c r="J743" s="1"/>
    </row>
    <row r="744" spans="2:11" x14ac:dyDescent="0.2">
      <c r="E744" s="5"/>
      <c r="J744" s="1"/>
    </row>
    <row r="745" spans="2:11" ht="15.75" thickBot="1" x14ac:dyDescent="0.3">
      <c r="E745" s="5"/>
      <c r="F745" s="33"/>
      <c r="G745" s="5"/>
      <c r="H745" s="5"/>
      <c r="I745" s="5"/>
      <c r="J745" s="5"/>
    </row>
    <row r="746" spans="2:11" ht="24" x14ac:dyDescent="0.25">
      <c r="B746" s="30" t="s">
        <v>138</v>
      </c>
      <c r="C746" s="31" t="s">
        <v>2</v>
      </c>
      <c r="D746" s="31" t="s">
        <v>210</v>
      </c>
      <c r="E746" s="5"/>
      <c r="F746" s="33"/>
      <c r="G746" s="5"/>
      <c r="H746" s="5"/>
      <c r="I746" s="5"/>
    </row>
    <row r="747" spans="2:11" x14ac:dyDescent="0.25">
      <c r="B747" s="19" t="s">
        <v>140</v>
      </c>
      <c r="C747" s="21">
        <v>424</v>
      </c>
      <c r="D747" s="24">
        <f>C747/$C$755</f>
        <v>0.73103448275862071</v>
      </c>
      <c r="E747" s="5"/>
      <c r="F747" s="33"/>
      <c r="G747" s="5"/>
      <c r="H747" s="5"/>
      <c r="I747" s="5"/>
    </row>
    <row r="748" spans="2:11" x14ac:dyDescent="0.25">
      <c r="B748" s="19" t="s">
        <v>141</v>
      </c>
      <c r="C748" s="21">
        <v>105</v>
      </c>
      <c r="D748" s="24">
        <f t="shared" ref="D748:D754" si="13">C748/$C$755</f>
        <v>0.18103448275862069</v>
      </c>
      <c r="E748" s="5"/>
      <c r="F748" s="33"/>
      <c r="G748" s="5"/>
      <c r="H748" s="5"/>
      <c r="I748" s="5"/>
    </row>
    <row r="749" spans="2:11" x14ac:dyDescent="0.25">
      <c r="B749" s="19" t="s">
        <v>142</v>
      </c>
      <c r="C749" s="21">
        <v>6</v>
      </c>
      <c r="D749" s="24">
        <f t="shared" si="13"/>
        <v>1.0344827586206896E-2</v>
      </c>
      <c r="E749" s="5"/>
      <c r="F749" s="33"/>
      <c r="G749" s="5"/>
      <c r="H749" s="5"/>
      <c r="I749" s="5"/>
    </row>
    <row r="750" spans="2:11" x14ac:dyDescent="0.25">
      <c r="B750" s="19" t="s">
        <v>143</v>
      </c>
      <c r="C750" s="21">
        <v>1</v>
      </c>
      <c r="D750" s="24">
        <f t="shared" si="13"/>
        <v>1.7241379310344827E-3</v>
      </c>
      <c r="E750" s="5"/>
      <c r="F750" s="33"/>
      <c r="G750" s="5"/>
      <c r="H750" s="5"/>
      <c r="I750" s="5"/>
    </row>
    <row r="751" spans="2:11" x14ac:dyDescent="0.25">
      <c r="B751" s="19" t="s">
        <v>144</v>
      </c>
      <c r="C751" s="21">
        <v>2</v>
      </c>
      <c r="D751" s="24">
        <f t="shared" si="13"/>
        <v>3.4482758620689655E-3</v>
      </c>
      <c r="E751" s="5"/>
      <c r="F751" s="5"/>
      <c r="G751" s="5"/>
      <c r="H751" s="5"/>
      <c r="J751" s="32"/>
      <c r="K751" s="2"/>
    </row>
    <row r="752" spans="2:11" x14ac:dyDescent="0.25">
      <c r="B752" s="19" t="s">
        <v>145</v>
      </c>
      <c r="C752" s="21">
        <v>2</v>
      </c>
      <c r="D752" s="24">
        <f t="shared" si="13"/>
        <v>3.4482758620689655E-3</v>
      </c>
      <c r="E752" s="5"/>
      <c r="F752" s="33"/>
      <c r="G752" s="5"/>
      <c r="H752" s="5"/>
      <c r="I752" s="5"/>
    </row>
    <row r="753" spans="2:10" x14ac:dyDescent="0.25">
      <c r="B753" s="19" t="s">
        <v>146</v>
      </c>
      <c r="C753" s="21">
        <v>35</v>
      </c>
      <c r="D753" s="24">
        <f t="shared" si="13"/>
        <v>6.0344827586206899E-2</v>
      </c>
      <c r="E753" s="5"/>
      <c r="F753" s="33"/>
      <c r="G753" s="5"/>
      <c r="H753" s="5"/>
      <c r="I753" s="5"/>
    </row>
    <row r="754" spans="2:10" x14ac:dyDescent="0.25">
      <c r="B754" s="19" t="s">
        <v>139</v>
      </c>
      <c r="C754" s="21">
        <v>5</v>
      </c>
      <c r="D754" s="24">
        <f t="shared" si="13"/>
        <v>8.6206896551724137E-3</v>
      </c>
      <c r="E754" s="5"/>
      <c r="F754" s="33"/>
      <c r="G754" s="5"/>
      <c r="H754" s="5"/>
      <c r="I754" s="5"/>
    </row>
    <row r="755" spans="2:10" ht="15.75" thickBot="1" x14ac:dyDescent="0.3">
      <c r="B755" s="20" t="s">
        <v>2</v>
      </c>
      <c r="C755" s="25">
        <f>SUM(C747:C754)</f>
        <v>580</v>
      </c>
      <c r="D755" s="26">
        <f>SUM(D747:D754)</f>
        <v>0.99999999999999989</v>
      </c>
      <c r="E755" s="5"/>
      <c r="F755" s="33"/>
      <c r="G755" s="5"/>
      <c r="H755" s="5"/>
      <c r="I755" s="5"/>
    </row>
    <row r="756" spans="2:10" x14ac:dyDescent="0.2">
      <c r="B756" s="14"/>
      <c r="C756" s="18"/>
      <c r="D756" s="17"/>
      <c r="E756" s="5"/>
      <c r="J756" s="1"/>
    </row>
    <row r="757" spans="2:10" x14ac:dyDescent="0.2">
      <c r="B757" s="14"/>
      <c r="C757" s="18"/>
      <c r="D757" s="17"/>
      <c r="E757" s="5"/>
      <c r="J757" s="1"/>
    </row>
    <row r="758" spans="2:10" x14ac:dyDescent="0.2">
      <c r="E758" s="5"/>
      <c r="J758" s="1"/>
    </row>
    <row r="759" spans="2:10" x14ac:dyDescent="0.2">
      <c r="E759" s="5"/>
      <c r="J759" s="1"/>
    </row>
    <row r="760" spans="2:10" x14ac:dyDescent="0.2">
      <c r="B760" s="14"/>
      <c r="C760" s="18"/>
      <c r="D760" s="17"/>
      <c r="E760" s="5"/>
      <c r="J760" s="1"/>
    </row>
    <row r="761" spans="2:10" x14ac:dyDescent="0.2">
      <c r="B761" s="14"/>
      <c r="C761" s="18"/>
      <c r="D761" s="17"/>
      <c r="E761" s="5"/>
      <c r="J761" s="1"/>
    </row>
    <row r="762" spans="2:10" x14ac:dyDescent="0.2">
      <c r="B762" s="14"/>
      <c r="C762" s="18"/>
      <c r="D762" s="17"/>
      <c r="E762" s="5"/>
      <c r="J762" s="1"/>
    </row>
    <row r="763" spans="2:10" x14ac:dyDescent="0.2">
      <c r="B763" s="14"/>
      <c r="C763" s="18"/>
      <c r="D763" s="17"/>
      <c r="E763" s="5"/>
      <c r="J763" s="1"/>
    </row>
    <row r="764" spans="2:10" x14ac:dyDescent="0.2">
      <c r="E764" s="5"/>
      <c r="J764" s="1"/>
    </row>
    <row r="765" spans="2:10" ht="15.75" thickBot="1" x14ac:dyDescent="0.3">
      <c r="E765" s="5"/>
      <c r="F765" s="33"/>
      <c r="G765" s="5"/>
      <c r="H765" s="5"/>
      <c r="I765" s="5"/>
      <c r="J765" s="5"/>
    </row>
    <row r="766" spans="2:10" ht="48" x14ac:dyDescent="0.25">
      <c r="B766" s="30" t="s">
        <v>147</v>
      </c>
      <c r="C766" s="31" t="s">
        <v>2</v>
      </c>
      <c r="D766" s="31" t="s">
        <v>210</v>
      </c>
      <c r="E766" s="5"/>
      <c r="F766" s="33"/>
      <c r="G766" s="5"/>
      <c r="H766" s="5"/>
      <c r="I766" s="5"/>
    </row>
    <row r="767" spans="2:10" x14ac:dyDescent="0.25">
      <c r="B767" s="19" t="s">
        <v>6</v>
      </c>
      <c r="C767" s="21">
        <v>58</v>
      </c>
      <c r="D767" s="24">
        <f>C767/$C$772</f>
        <v>0.1</v>
      </c>
      <c r="E767" s="5"/>
      <c r="F767" s="33"/>
      <c r="G767" s="5"/>
      <c r="H767" s="5"/>
      <c r="I767" s="5"/>
    </row>
    <row r="768" spans="2:10" x14ac:dyDescent="0.25">
      <c r="B768" s="19" t="s">
        <v>5</v>
      </c>
      <c r="C768" s="21">
        <v>78</v>
      </c>
      <c r="D768" s="24">
        <f>C768/$C$772</f>
        <v>0.13448275862068965</v>
      </c>
      <c r="E768" s="5"/>
      <c r="F768" s="33"/>
      <c r="G768" s="5"/>
      <c r="H768" s="5"/>
      <c r="I768" s="5"/>
    </row>
    <row r="769" spans="2:10" x14ac:dyDescent="0.25">
      <c r="B769" s="19" t="s">
        <v>4</v>
      </c>
      <c r="C769" s="21">
        <v>237</v>
      </c>
      <c r="D769" s="24">
        <f>C769/$C$772</f>
        <v>0.4086206896551724</v>
      </c>
      <c r="E769" s="5"/>
      <c r="F769" s="33"/>
      <c r="G769" s="5"/>
      <c r="H769" s="5"/>
      <c r="I769" s="5"/>
    </row>
    <row r="770" spans="2:10" x14ac:dyDescent="0.25">
      <c r="B770" s="19" t="s">
        <v>3</v>
      </c>
      <c r="C770" s="21">
        <v>200</v>
      </c>
      <c r="D770" s="24">
        <f>C770/$C$772</f>
        <v>0.34482758620689657</v>
      </c>
      <c r="E770" s="5"/>
      <c r="F770" s="33"/>
      <c r="G770" s="5"/>
      <c r="H770" s="5"/>
      <c r="I770" s="5"/>
    </row>
    <row r="771" spans="2:10" x14ac:dyDescent="0.25">
      <c r="B771" s="19" t="s">
        <v>0</v>
      </c>
      <c r="C771" s="21">
        <v>7</v>
      </c>
      <c r="D771" s="24">
        <f>C771/$C$772</f>
        <v>1.2068965517241379E-2</v>
      </c>
      <c r="E771" s="5"/>
      <c r="F771" s="33"/>
      <c r="G771" s="5"/>
      <c r="H771" s="5"/>
      <c r="I771" s="5"/>
    </row>
    <row r="772" spans="2:10" ht="15.75" thickBot="1" x14ac:dyDescent="0.3">
      <c r="B772" s="20" t="s">
        <v>2</v>
      </c>
      <c r="C772" s="25">
        <f>SUM(C767:C771)</f>
        <v>580</v>
      </c>
      <c r="D772" s="26">
        <f>SUM(D767:D771)</f>
        <v>1</v>
      </c>
      <c r="E772" s="5"/>
      <c r="F772" s="33"/>
      <c r="G772" s="5"/>
      <c r="H772" s="5"/>
      <c r="I772" s="5"/>
    </row>
    <row r="773" spans="2:10" x14ac:dyDescent="0.2">
      <c r="B773" s="14"/>
      <c r="C773" s="18"/>
      <c r="D773" s="17"/>
      <c r="E773" s="5"/>
      <c r="J773" s="1"/>
    </row>
    <row r="774" spans="2:10" x14ac:dyDescent="0.2">
      <c r="B774" s="14"/>
      <c r="C774" s="18"/>
      <c r="D774" s="17"/>
      <c r="E774" s="5"/>
      <c r="J774" s="1"/>
    </row>
    <row r="775" spans="2:10" x14ac:dyDescent="0.2">
      <c r="E775" s="5"/>
      <c r="J775" s="1"/>
    </row>
    <row r="776" spans="2:10" x14ac:dyDescent="0.2">
      <c r="B776" s="14"/>
      <c r="C776" s="18"/>
      <c r="D776" s="17"/>
      <c r="E776" s="5"/>
      <c r="J776" s="1"/>
    </row>
    <row r="777" spans="2:10" x14ac:dyDescent="0.2">
      <c r="E777" s="5"/>
      <c r="J777" s="1"/>
    </row>
    <row r="778" spans="2:10" x14ac:dyDescent="0.2">
      <c r="B778" s="14"/>
      <c r="C778" s="18"/>
      <c r="D778" s="17"/>
      <c r="E778" s="5"/>
      <c r="J778" s="1"/>
    </row>
    <row r="779" spans="2:10" x14ac:dyDescent="0.2">
      <c r="B779" s="14"/>
      <c r="C779" s="18"/>
      <c r="D779" s="17"/>
      <c r="E779" s="5"/>
      <c r="J779" s="1"/>
    </row>
    <row r="780" spans="2:10" x14ac:dyDescent="0.2">
      <c r="B780" s="14"/>
      <c r="C780" s="18"/>
      <c r="D780" s="17"/>
      <c r="E780" s="5"/>
      <c r="J780" s="1"/>
    </row>
    <row r="781" spans="2:10" x14ac:dyDescent="0.2">
      <c r="E781" s="5"/>
      <c r="J781" s="1"/>
    </row>
    <row r="782" spans="2:10" ht="15.75" thickBot="1" x14ac:dyDescent="0.3">
      <c r="E782" s="5"/>
      <c r="F782" s="33"/>
      <c r="G782" s="5"/>
      <c r="H782" s="5"/>
      <c r="I782" s="5"/>
      <c r="J782" s="5"/>
    </row>
    <row r="783" spans="2:10" ht="48" x14ac:dyDescent="0.25">
      <c r="B783" s="30" t="s">
        <v>148</v>
      </c>
      <c r="C783" s="31" t="s">
        <v>2</v>
      </c>
      <c r="D783" s="31" t="s">
        <v>210</v>
      </c>
      <c r="E783" s="5"/>
      <c r="F783" s="33"/>
      <c r="G783" s="5"/>
      <c r="H783" s="5"/>
      <c r="I783" s="5"/>
    </row>
    <row r="784" spans="2:10" x14ac:dyDescent="0.25">
      <c r="B784" s="19" t="s">
        <v>6</v>
      </c>
      <c r="C784" s="21">
        <v>49</v>
      </c>
      <c r="D784" s="24">
        <f>C784/$C$789</f>
        <v>8.4482758620689657E-2</v>
      </c>
      <c r="E784" s="5"/>
      <c r="F784" s="33"/>
      <c r="G784" s="5"/>
      <c r="H784" s="5"/>
      <c r="I784" s="5"/>
    </row>
    <row r="785" spans="2:10" x14ac:dyDescent="0.25">
      <c r="B785" s="19" t="s">
        <v>5</v>
      </c>
      <c r="C785" s="21">
        <v>79</v>
      </c>
      <c r="D785" s="24">
        <f>C785/$C$789</f>
        <v>0.13620689655172413</v>
      </c>
      <c r="E785" s="5"/>
      <c r="F785" s="33"/>
      <c r="G785" s="5"/>
      <c r="H785" s="5"/>
      <c r="I785" s="5"/>
    </row>
    <row r="786" spans="2:10" x14ac:dyDescent="0.25">
      <c r="B786" s="19" t="s">
        <v>4</v>
      </c>
      <c r="C786" s="21">
        <v>228</v>
      </c>
      <c r="D786" s="24">
        <f>C786/$C$789</f>
        <v>0.39310344827586208</v>
      </c>
      <c r="E786" s="5"/>
      <c r="F786" s="33"/>
      <c r="G786" s="5"/>
      <c r="H786" s="5"/>
      <c r="I786" s="5"/>
    </row>
    <row r="787" spans="2:10" x14ac:dyDescent="0.25">
      <c r="B787" s="19" t="s">
        <v>3</v>
      </c>
      <c r="C787" s="21">
        <v>217</v>
      </c>
      <c r="D787" s="24">
        <f>C787/$C$789</f>
        <v>0.37413793103448278</v>
      </c>
      <c r="E787" s="5"/>
      <c r="F787" s="33"/>
      <c r="G787" s="5"/>
      <c r="H787" s="5"/>
      <c r="I787" s="5"/>
    </row>
    <row r="788" spans="2:10" x14ac:dyDescent="0.25">
      <c r="B788" s="19" t="s">
        <v>0</v>
      </c>
      <c r="C788" s="21">
        <v>7</v>
      </c>
      <c r="D788" s="24">
        <f>C788/$C$789</f>
        <v>1.2068965517241379E-2</v>
      </c>
      <c r="E788" s="5"/>
      <c r="F788" s="33"/>
      <c r="G788" s="5"/>
      <c r="H788" s="5"/>
      <c r="I788" s="5"/>
    </row>
    <row r="789" spans="2:10" ht="15.75" thickBot="1" x14ac:dyDescent="0.3">
      <c r="B789" s="20" t="s">
        <v>2</v>
      </c>
      <c r="C789" s="25">
        <f>SUM(C784:C788)</f>
        <v>580</v>
      </c>
      <c r="D789" s="26">
        <f>SUM(D784:D788)</f>
        <v>1</v>
      </c>
      <c r="E789" s="5"/>
      <c r="F789" s="33"/>
      <c r="G789" s="5"/>
      <c r="H789" s="5"/>
      <c r="I789" s="5"/>
    </row>
    <row r="790" spans="2:10" x14ac:dyDescent="0.2">
      <c r="B790" s="14"/>
      <c r="C790" s="18"/>
      <c r="D790" s="17"/>
      <c r="E790" s="5"/>
      <c r="J790" s="1"/>
    </row>
    <row r="791" spans="2:10" x14ac:dyDescent="0.2">
      <c r="B791" s="14"/>
      <c r="C791" s="18"/>
      <c r="D791" s="17"/>
      <c r="E791" s="5"/>
      <c r="J791" s="1"/>
    </row>
    <row r="792" spans="2:10" x14ac:dyDescent="0.2">
      <c r="E792" s="5"/>
      <c r="J792" s="1"/>
    </row>
    <row r="793" spans="2:10" x14ac:dyDescent="0.2">
      <c r="B793" s="14"/>
      <c r="C793" s="18"/>
      <c r="D793" s="17"/>
      <c r="E793" s="5"/>
      <c r="J793" s="1"/>
    </row>
    <row r="794" spans="2:10" x14ac:dyDescent="0.2">
      <c r="B794" s="14"/>
      <c r="C794" s="18"/>
      <c r="D794" s="17"/>
      <c r="E794" s="5"/>
      <c r="J794" s="1"/>
    </row>
    <row r="795" spans="2:10" x14ac:dyDescent="0.2">
      <c r="B795" s="14"/>
      <c r="C795" s="18"/>
      <c r="D795" s="17"/>
      <c r="E795" s="5"/>
      <c r="J795" s="1"/>
    </row>
    <row r="796" spans="2:10" x14ac:dyDescent="0.2">
      <c r="B796" s="14"/>
      <c r="C796" s="18"/>
      <c r="D796" s="17"/>
      <c r="E796" s="5"/>
      <c r="J796" s="1"/>
    </row>
    <row r="797" spans="2:10" x14ac:dyDescent="0.2">
      <c r="B797" s="14"/>
      <c r="C797" s="18"/>
      <c r="D797" s="17"/>
      <c r="E797" s="5"/>
      <c r="J797" s="1"/>
    </row>
    <row r="798" spans="2:10" x14ac:dyDescent="0.2">
      <c r="E798" s="5"/>
      <c r="J798" s="1"/>
    </row>
    <row r="799" spans="2:10" ht="15.75" thickBot="1" x14ac:dyDescent="0.3">
      <c r="E799" s="5"/>
      <c r="F799" s="33"/>
      <c r="G799" s="5"/>
      <c r="H799" s="5"/>
      <c r="I799" s="5"/>
      <c r="J799" s="5"/>
    </row>
    <row r="800" spans="2:10" ht="48" x14ac:dyDescent="0.25">
      <c r="B800" s="30" t="s">
        <v>149</v>
      </c>
      <c r="C800" s="31" t="s">
        <v>2</v>
      </c>
      <c r="D800" s="31" t="s">
        <v>210</v>
      </c>
      <c r="E800" s="5"/>
      <c r="F800" s="33"/>
      <c r="G800" s="5"/>
      <c r="H800" s="5"/>
      <c r="I800" s="5"/>
    </row>
    <row r="801" spans="2:10" x14ac:dyDescent="0.25">
      <c r="B801" s="19" t="s">
        <v>6</v>
      </c>
      <c r="C801" s="21">
        <v>32</v>
      </c>
      <c r="D801" s="24">
        <f>C801/$C$806</f>
        <v>5.5172413793103448E-2</v>
      </c>
      <c r="E801" s="5"/>
      <c r="F801" s="33"/>
      <c r="G801" s="5"/>
      <c r="H801" s="5"/>
      <c r="I801" s="5"/>
    </row>
    <row r="802" spans="2:10" x14ac:dyDescent="0.25">
      <c r="B802" s="19" t="s">
        <v>5</v>
      </c>
      <c r="C802" s="21">
        <v>82</v>
      </c>
      <c r="D802" s="24">
        <f>C802/$C$806</f>
        <v>0.14137931034482759</v>
      </c>
      <c r="E802" s="5"/>
      <c r="F802" s="33"/>
      <c r="G802" s="5"/>
      <c r="H802" s="5"/>
      <c r="I802" s="5"/>
    </row>
    <row r="803" spans="2:10" x14ac:dyDescent="0.25">
      <c r="B803" s="19" t="s">
        <v>4</v>
      </c>
      <c r="C803" s="21">
        <v>247</v>
      </c>
      <c r="D803" s="24">
        <f>C803/$C$806</f>
        <v>0.42586206896551726</v>
      </c>
      <c r="E803" s="5"/>
      <c r="F803" s="33"/>
      <c r="G803" s="5"/>
      <c r="H803" s="5"/>
      <c r="I803" s="5"/>
    </row>
    <row r="804" spans="2:10" x14ac:dyDescent="0.25">
      <c r="B804" s="19" t="s">
        <v>3</v>
      </c>
      <c r="C804" s="21">
        <v>212</v>
      </c>
      <c r="D804" s="24">
        <f>C804/$C$806</f>
        <v>0.36551724137931035</v>
      </c>
      <c r="E804" s="5"/>
      <c r="F804" s="33"/>
      <c r="G804" s="5"/>
      <c r="H804" s="5"/>
      <c r="I804" s="5"/>
    </row>
    <row r="805" spans="2:10" x14ac:dyDescent="0.25">
      <c r="B805" s="19" t="s">
        <v>0</v>
      </c>
      <c r="C805" s="21">
        <v>7</v>
      </c>
      <c r="D805" s="24">
        <f>C805/$C$806</f>
        <v>1.2068965517241379E-2</v>
      </c>
      <c r="E805" s="5"/>
      <c r="F805" s="33"/>
      <c r="G805" s="5"/>
      <c r="H805" s="5"/>
      <c r="I805" s="5"/>
    </row>
    <row r="806" spans="2:10" ht="15.75" thickBot="1" x14ac:dyDescent="0.3">
      <c r="B806" s="20" t="s">
        <v>2</v>
      </c>
      <c r="C806" s="25">
        <f>SUM(C801:C805)</f>
        <v>580</v>
      </c>
      <c r="D806" s="26">
        <f>SUM(D801:D805)</f>
        <v>1.0000000000000002</v>
      </c>
      <c r="E806" s="5"/>
      <c r="F806" s="33"/>
      <c r="G806" s="5"/>
      <c r="H806" s="5"/>
      <c r="I806" s="5"/>
    </row>
    <row r="807" spans="2:10" x14ac:dyDescent="0.2">
      <c r="B807" s="14"/>
      <c r="C807" s="18"/>
      <c r="D807" s="17"/>
      <c r="E807" s="5"/>
      <c r="J807" s="1"/>
    </row>
    <row r="808" spans="2:10" x14ac:dyDescent="0.2">
      <c r="B808" s="14"/>
      <c r="C808" s="18"/>
      <c r="D808" s="17"/>
      <c r="E808" s="5"/>
      <c r="J808" s="1"/>
    </row>
    <row r="809" spans="2:10" x14ac:dyDescent="0.2">
      <c r="E809" s="5"/>
      <c r="J809" s="1"/>
    </row>
    <row r="810" spans="2:10" x14ac:dyDescent="0.2">
      <c r="B810" s="14"/>
      <c r="C810" s="18"/>
      <c r="D810" s="17"/>
      <c r="E810" s="5"/>
      <c r="J810" s="1"/>
    </row>
    <row r="811" spans="2:10" x14ac:dyDescent="0.2">
      <c r="B811" s="14"/>
      <c r="C811" s="18"/>
      <c r="D811" s="17"/>
      <c r="E811" s="5"/>
      <c r="J811" s="1"/>
    </row>
    <row r="812" spans="2:10" x14ac:dyDescent="0.2">
      <c r="B812" s="14"/>
      <c r="C812" s="18"/>
      <c r="D812" s="17"/>
      <c r="E812" s="5"/>
      <c r="J812" s="1"/>
    </row>
    <row r="813" spans="2:10" x14ac:dyDescent="0.2">
      <c r="B813" s="14"/>
      <c r="C813" s="18"/>
      <c r="D813" s="17"/>
      <c r="E813" s="5"/>
      <c r="J813" s="1"/>
    </row>
    <row r="814" spans="2:10" x14ac:dyDescent="0.2">
      <c r="B814" s="14"/>
      <c r="C814" s="18"/>
      <c r="D814" s="17"/>
      <c r="E814" s="5"/>
      <c r="J814" s="1"/>
    </row>
    <row r="815" spans="2:10" x14ac:dyDescent="0.2">
      <c r="E815" s="5"/>
      <c r="J815" s="1"/>
    </row>
    <row r="816" spans="2:10" ht="15.75" thickBot="1" x14ac:dyDescent="0.3">
      <c r="E816" s="5"/>
      <c r="F816" s="33"/>
      <c r="G816" s="5"/>
      <c r="H816" s="5"/>
      <c r="I816" s="5"/>
      <c r="J816" s="5"/>
    </row>
    <row r="817" spans="2:10" ht="48" x14ac:dyDescent="0.25">
      <c r="B817" s="30" t="s">
        <v>150</v>
      </c>
      <c r="C817" s="31" t="s">
        <v>2</v>
      </c>
      <c r="D817" s="31" t="s">
        <v>210</v>
      </c>
      <c r="E817" s="5"/>
      <c r="F817" s="33"/>
      <c r="G817" s="5"/>
      <c r="H817" s="5"/>
      <c r="I817" s="5"/>
    </row>
    <row r="818" spans="2:10" x14ac:dyDescent="0.25">
      <c r="B818" s="19" t="s">
        <v>6</v>
      </c>
      <c r="C818" s="21">
        <v>22</v>
      </c>
      <c r="D818" s="24">
        <f>C818/$C$823</f>
        <v>3.793103448275862E-2</v>
      </c>
      <c r="E818" s="5"/>
      <c r="F818" s="33"/>
      <c r="G818" s="5"/>
      <c r="H818" s="5"/>
      <c r="I818" s="5"/>
    </row>
    <row r="819" spans="2:10" x14ac:dyDescent="0.25">
      <c r="B819" s="19" t="s">
        <v>5</v>
      </c>
      <c r="C819" s="21">
        <v>60</v>
      </c>
      <c r="D819" s="24">
        <f>C819/$C$823</f>
        <v>0.10344827586206896</v>
      </c>
      <c r="E819" s="5"/>
      <c r="F819" s="33"/>
      <c r="G819" s="5"/>
      <c r="H819" s="5"/>
      <c r="I819" s="5"/>
    </row>
    <row r="820" spans="2:10" x14ac:dyDescent="0.25">
      <c r="B820" s="19" t="s">
        <v>4</v>
      </c>
      <c r="C820" s="21">
        <v>240</v>
      </c>
      <c r="D820" s="24">
        <f>C820/$C$823</f>
        <v>0.41379310344827586</v>
      </c>
      <c r="E820" s="5"/>
      <c r="F820" s="33"/>
      <c r="G820" s="5"/>
      <c r="H820" s="5"/>
      <c r="I820" s="5"/>
    </row>
    <row r="821" spans="2:10" x14ac:dyDescent="0.25">
      <c r="B821" s="19" t="s">
        <v>3</v>
      </c>
      <c r="C821" s="21">
        <v>249</v>
      </c>
      <c r="D821" s="24">
        <f>C821/$C$823</f>
        <v>0.42931034482758623</v>
      </c>
      <c r="E821" s="5"/>
      <c r="F821" s="33"/>
      <c r="G821" s="5"/>
      <c r="H821" s="5"/>
      <c r="I821" s="5"/>
    </row>
    <row r="822" spans="2:10" x14ac:dyDescent="0.25">
      <c r="B822" s="19" t="s">
        <v>0</v>
      </c>
      <c r="C822" s="21">
        <v>9</v>
      </c>
      <c r="D822" s="24">
        <f>C822/$C$823</f>
        <v>1.5517241379310345E-2</v>
      </c>
      <c r="E822" s="5"/>
      <c r="F822" s="33"/>
      <c r="G822" s="5"/>
      <c r="H822" s="5"/>
      <c r="I822" s="5"/>
    </row>
    <row r="823" spans="2:10" ht="15.75" thickBot="1" x14ac:dyDescent="0.3">
      <c r="B823" s="20" t="s">
        <v>2</v>
      </c>
      <c r="C823" s="25">
        <f>SUM(C818:C822)</f>
        <v>580</v>
      </c>
      <c r="D823" s="26">
        <f>SUM(D818:D822)</f>
        <v>1</v>
      </c>
      <c r="E823" s="5"/>
      <c r="F823" s="33"/>
      <c r="G823" s="5"/>
      <c r="H823" s="5"/>
      <c r="I823" s="5"/>
    </row>
    <row r="824" spans="2:10" x14ac:dyDescent="0.2">
      <c r="B824" s="14"/>
      <c r="C824" s="18"/>
      <c r="D824" s="17"/>
      <c r="E824" s="5"/>
      <c r="J824" s="1"/>
    </row>
    <row r="825" spans="2:10" x14ac:dyDescent="0.2">
      <c r="B825" s="14"/>
      <c r="C825" s="18"/>
      <c r="D825" s="17"/>
      <c r="E825" s="5"/>
      <c r="J825" s="1"/>
    </row>
    <row r="826" spans="2:10" x14ac:dyDescent="0.2">
      <c r="E826" s="5"/>
      <c r="J826" s="1"/>
    </row>
    <row r="827" spans="2:10" x14ac:dyDescent="0.2">
      <c r="B827" s="14"/>
      <c r="C827" s="18"/>
      <c r="D827" s="17"/>
      <c r="E827" s="5"/>
      <c r="J827" s="1"/>
    </row>
    <row r="828" spans="2:10" x14ac:dyDescent="0.2">
      <c r="B828" s="14"/>
      <c r="C828" s="18"/>
      <c r="D828" s="17"/>
      <c r="E828" s="5"/>
      <c r="J828" s="1"/>
    </row>
    <row r="829" spans="2:10" x14ac:dyDescent="0.2">
      <c r="B829" s="14"/>
      <c r="C829" s="18"/>
      <c r="D829" s="17"/>
      <c r="E829" s="5"/>
      <c r="J829" s="1"/>
    </row>
    <row r="830" spans="2:10" x14ac:dyDescent="0.2">
      <c r="B830" s="14"/>
      <c r="C830" s="18"/>
      <c r="D830" s="17"/>
      <c r="E830" s="5"/>
      <c r="J830" s="1"/>
    </row>
    <row r="831" spans="2:10" x14ac:dyDescent="0.2">
      <c r="B831" s="14"/>
      <c r="C831" s="18"/>
      <c r="D831" s="17"/>
      <c r="E831" s="5"/>
      <c r="J831" s="1"/>
    </row>
    <row r="832" spans="2:10" x14ac:dyDescent="0.2">
      <c r="E832" s="5"/>
      <c r="J832" s="1"/>
    </row>
    <row r="833" spans="2:10" ht="15.75" thickBot="1" x14ac:dyDescent="0.3">
      <c r="E833" s="5"/>
      <c r="F833" s="33"/>
      <c r="G833" s="5"/>
      <c r="H833" s="5"/>
      <c r="I833" s="5"/>
      <c r="J833" s="5"/>
    </row>
    <row r="834" spans="2:10" ht="36" x14ac:dyDescent="0.25">
      <c r="B834" s="30" t="s">
        <v>151</v>
      </c>
      <c r="C834" s="31" t="s">
        <v>2</v>
      </c>
      <c r="D834" s="31" t="s">
        <v>210</v>
      </c>
      <c r="E834" s="5"/>
      <c r="F834" s="33"/>
      <c r="G834" s="5"/>
      <c r="H834" s="5"/>
      <c r="I834" s="5"/>
    </row>
    <row r="835" spans="2:10" x14ac:dyDescent="0.25">
      <c r="B835" s="19" t="s">
        <v>10</v>
      </c>
      <c r="C835" s="21">
        <v>21</v>
      </c>
      <c r="D835" s="24">
        <f>C835/$C$838</f>
        <v>3.6206896551724141E-2</v>
      </c>
      <c r="E835" s="5"/>
      <c r="F835" s="33"/>
      <c r="G835" s="5"/>
      <c r="H835" s="5"/>
      <c r="I835" s="5"/>
    </row>
    <row r="836" spans="2:10" x14ac:dyDescent="0.25">
      <c r="B836" s="19" t="s">
        <v>11</v>
      </c>
      <c r="C836" s="21">
        <v>542</v>
      </c>
      <c r="D836" s="24">
        <f>C836/$C$838</f>
        <v>0.93448275862068964</v>
      </c>
      <c r="E836" s="5"/>
      <c r="F836" s="33"/>
      <c r="G836" s="5"/>
      <c r="H836" s="5"/>
      <c r="I836" s="5"/>
    </row>
    <row r="837" spans="2:10" x14ac:dyDescent="0.25">
      <c r="B837" s="19" t="s">
        <v>0</v>
      </c>
      <c r="C837" s="21">
        <v>17</v>
      </c>
      <c r="D837" s="24">
        <f>C837/$C$838</f>
        <v>2.9310344827586206E-2</v>
      </c>
      <c r="E837" s="5"/>
      <c r="F837" s="33"/>
      <c r="G837" s="5"/>
      <c r="H837" s="5"/>
      <c r="I837" s="5"/>
    </row>
    <row r="838" spans="2:10" ht="15.75" thickBot="1" x14ac:dyDescent="0.3">
      <c r="B838" s="20" t="s">
        <v>2</v>
      </c>
      <c r="C838" s="25">
        <f>SUM(C835:C837)</f>
        <v>580</v>
      </c>
      <c r="D838" s="26">
        <f>SUM(D835:D837)</f>
        <v>1</v>
      </c>
      <c r="E838" s="5"/>
      <c r="F838" s="33"/>
      <c r="G838" s="5"/>
      <c r="H838" s="5"/>
      <c r="I838" s="5"/>
    </row>
    <row r="839" spans="2:10" x14ac:dyDescent="0.2">
      <c r="B839" s="14"/>
      <c r="C839" s="18"/>
      <c r="D839" s="17"/>
      <c r="E839" s="5"/>
      <c r="J839" s="1"/>
    </row>
    <row r="840" spans="2:10" x14ac:dyDescent="0.2">
      <c r="B840" s="14"/>
      <c r="C840" s="18"/>
      <c r="D840" s="17"/>
      <c r="E840" s="5"/>
      <c r="J840" s="1"/>
    </row>
    <row r="841" spans="2:10" x14ac:dyDescent="0.2">
      <c r="E841" s="5"/>
      <c r="J841" s="1"/>
    </row>
    <row r="842" spans="2:10" x14ac:dyDescent="0.2">
      <c r="B842" s="14"/>
      <c r="C842" s="18"/>
      <c r="D842" s="17"/>
      <c r="E842" s="5"/>
      <c r="J842" s="1"/>
    </row>
    <row r="843" spans="2:10" x14ac:dyDescent="0.2">
      <c r="B843" s="14"/>
      <c r="C843" s="18"/>
      <c r="D843" s="17"/>
      <c r="E843" s="5"/>
      <c r="J843" s="1"/>
    </row>
    <row r="844" spans="2:10" x14ac:dyDescent="0.2">
      <c r="B844" s="14"/>
      <c r="C844" s="18"/>
      <c r="D844" s="17"/>
      <c r="E844" s="5"/>
      <c r="J844" s="1"/>
    </row>
    <row r="845" spans="2:10" x14ac:dyDescent="0.2">
      <c r="B845" s="14"/>
      <c r="C845" s="18"/>
      <c r="D845" s="17"/>
      <c r="E845" s="5"/>
      <c r="J845" s="1"/>
    </row>
    <row r="846" spans="2:10" x14ac:dyDescent="0.2">
      <c r="B846" s="14"/>
      <c r="C846" s="18"/>
      <c r="D846" s="17"/>
      <c r="E846" s="5"/>
      <c r="J846" s="1"/>
    </row>
    <row r="847" spans="2:10" x14ac:dyDescent="0.2">
      <c r="E847" s="5"/>
      <c r="J847" s="1"/>
    </row>
    <row r="848" spans="2:10" ht="15.75" thickBot="1" x14ac:dyDescent="0.3">
      <c r="E848" s="5"/>
      <c r="F848" s="33"/>
      <c r="G848" s="5"/>
      <c r="H848" s="5"/>
      <c r="I848" s="5"/>
      <c r="J848" s="5"/>
    </row>
    <row r="849" spans="2:10" ht="24" x14ac:dyDescent="0.25">
      <c r="B849" s="30" t="s">
        <v>152</v>
      </c>
      <c r="C849" s="31" t="s">
        <v>2</v>
      </c>
      <c r="D849" s="31" t="s">
        <v>210</v>
      </c>
      <c r="E849" s="5"/>
      <c r="F849" s="33"/>
      <c r="G849" s="5"/>
      <c r="H849" s="5"/>
      <c r="I849" s="5"/>
    </row>
    <row r="850" spans="2:10" x14ac:dyDescent="0.25">
      <c r="B850" s="19" t="s">
        <v>10</v>
      </c>
      <c r="C850" s="21">
        <v>549</v>
      </c>
      <c r="D850" s="24">
        <f>C850/$C$853</f>
        <v>0.94655172413793098</v>
      </c>
      <c r="E850" s="5"/>
      <c r="F850" s="33"/>
      <c r="G850" s="5"/>
      <c r="H850" s="5"/>
      <c r="I850" s="5"/>
    </row>
    <row r="851" spans="2:10" x14ac:dyDescent="0.25">
      <c r="B851" s="19" t="s">
        <v>11</v>
      </c>
      <c r="C851" s="21">
        <v>10</v>
      </c>
      <c r="D851" s="24">
        <f>C851/$C$853</f>
        <v>1.7241379310344827E-2</v>
      </c>
      <c r="E851" s="5"/>
      <c r="F851" s="33"/>
      <c r="G851" s="5"/>
      <c r="H851" s="5"/>
      <c r="I851" s="5"/>
    </row>
    <row r="852" spans="2:10" x14ac:dyDescent="0.25">
      <c r="B852" s="19" t="s">
        <v>0</v>
      </c>
      <c r="C852" s="21">
        <v>21</v>
      </c>
      <c r="D852" s="24">
        <f>C852/$C$853</f>
        <v>3.6206896551724141E-2</v>
      </c>
      <c r="E852" s="5"/>
      <c r="F852" s="33"/>
      <c r="G852" s="5"/>
      <c r="H852" s="5"/>
      <c r="I852" s="5"/>
    </row>
    <row r="853" spans="2:10" ht="15.75" thickBot="1" x14ac:dyDescent="0.3">
      <c r="B853" s="20" t="s">
        <v>2</v>
      </c>
      <c r="C853" s="25">
        <f>SUM(C850:C852)</f>
        <v>580</v>
      </c>
      <c r="D853" s="26">
        <f>SUM(D850:D852)</f>
        <v>1</v>
      </c>
      <c r="E853" s="5"/>
      <c r="F853" s="33"/>
      <c r="G853" s="5"/>
      <c r="H853" s="5"/>
      <c r="I853" s="5"/>
    </row>
    <row r="854" spans="2:10" x14ac:dyDescent="0.2">
      <c r="B854" s="14"/>
      <c r="C854" s="18"/>
      <c r="D854" s="17"/>
      <c r="E854" s="5"/>
      <c r="J854" s="1"/>
    </row>
    <row r="855" spans="2:10" x14ac:dyDescent="0.2">
      <c r="B855" s="14"/>
      <c r="C855" s="18"/>
      <c r="D855" s="17"/>
      <c r="E855" s="5"/>
      <c r="J855" s="1"/>
    </row>
    <row r="856" spans="2:10" x14ac:dyDescent="0.2">
      <c r="E856" s="5"/>
      <c r="J856" s="1"/>
    </row>
    <row r="857" spans="2:10" x14ac:dyDescent="0.2">
      <c r="B857" s="14"/>
      <c r="C857" s="18"/>
      <c r="D857" s="17"/>
      <c r="E857" s="5"/>
      <c r="J857" s="1"/>
    </row>
    <row r="858" spans="2:10" x14ac:dyDescent="0.2">
      <c r="B858" s="14"/>
      <c r="C858" s="18"/>
      <c r="D858" s="17"/>
      <c r="E858" s="5"/>
      <c r="J858" s="1"/>
    </row>
    <row r="859" spans="2:10" x14ac:dyDescent="0.2">
      <c r="B859" s="14"/>
      <c r="C859" s="18"/>
      <c r="D859" s="17"/>
      <c r="E859" s="5"/>
      <c r="J859" s="1"/>
    </row>
    <row r="860" spans="2:10" x14ac:dyDescent="0.2">
      <c r="B860" s="14"/>
      <c r="C860" s="18"/>
      <c r="D860" s="17"/>
      <c r="E860" s="5"/>
      <c r="J860" s="1"/>
    </row>
    <row r="861" spans="2:10" x14ac:dyDescent="0.2">
      <c r="B861" s="14"/>
      <c r="C861" s="18"/>
      <c r="D861" s="17"/>
      <c r="E861" s="5"/>
      <c r="J861" s="1"/>
    </row>
    <row r="862" spans="2:10" x14ac:dyDescent="0.2">
      <c r="E862" s="5"/>
      <c r="J862" s="1"/>
    </row>
    <row r="863" spans="2:10" ht="15.75" thickBot="1" x14ac:dyDescent="0.3">
      <c r="E863" s="5"/>
      <c r="F863" s="33"/>
      <c r="G863" s="5"/>
      <c r="H863" s="5"/>
      <c r="I863" s="5"/>
      <c r="J863" s="5"/>
    </row>
    <row r="864" spans="2:10" ht="24" x14ac:dyDescent="0.25">
      <c r="B864" s="30" t="s">
        <v>153</v>
      </c>
      <c r="C864" s="31" t="s">
        <v>2</v>
      </c>
      <c r="D864" s="31" t="s">
        <v>210</v>
      </c>
      <c r="E864" s="5"/>
      <c r="F864" s="33"/>
      <c r="G864" s="5"/>
      <c r="H864" s="5"/>
      <c r="I864" s="5"/>
    </row>
    <row r="865" spans="2:10" x14ac:dyDescent="0.25">
      <c r="B865" s="19" t="s">
        <v>10</v>
      </c>
      <c r="C865" s="21">
        <v>533</v>
      </c>
      <c r="D865" s="24">
        <f>C865/$C$868</f>
        <v>0.91896551724137931</v>
      </c>
      <c r="E865" s="5"/>
      <c r="F865" s="33"/>
      <c r="G865" s="5"/>
      <c r="H865" s="5"/>
      <c r="I865" s="5"/>
    </row>
    <row r="866" spans="2:10" x14ac:dyDescent="0.25">
      <c r="B866" s="19" t="s">
        <v>11</v>
      </c>
      <c r="C866" s="21">
        <v>25</v>
      </c>
      <c r="D866" s="24">
        <f>C866/$C$868</f>
        <v>4.3103448275862072E-2</v>
      </c>
      <c r="E866" s="5"/>
      <c r="F866" s="33"/>
      <c r="G866" s="5"/>
      <c r="H866" s="5"/>
      <c r="I866" s="5"/>
    </row>
    <row r="867" spans="2:10" x14ac:dyDescent="0.25">
      <c r="B867" s="19" t="s">
        <v>0</v>
      </c>
      <c r="C867" s="21">
        <v>22</v>
      </c>
      <c r="D867" s="24">
        <f>C867/$C$868</f>
        <v>3.793103448275862E-2</v>
      </c>
      <c r="E867" s="5"/>
      <c r="F867" s="33"/>
      <c r="G867" s="5"/>
      <c r="H867" s="5"/>
      <c r="I867" s="5"/>
    </row>
    <row r="868" spans="2:10" ht="15.75" thickBot="1" x14ac:dyDescent="0.3">
      <c r="B868" s="20" t="s">
        <v>2</v>
      </c>
      <c r="C868" s="25">
        <f>SUM(C865:C867)</f>
        <v>580</v>
      </c>
      <c r="D868" s="26">
        <f>SUM(D865:D867)</f>
        <v>1</v>
      </c>
      <c r="E868" s="5"/>
      <c r="F868" s="33"/>
      <c r="G868" s="5"/>
      <c r="H868" s="5"/>
      <c r="I868" s="5"/>
    </row>
    <row r="869" spans="2:10" x14ac:dyDescent="0.2">
      <c r="B869" s="14"/>
      <c r="C869" s="18"/>
      <c r="D869" s="17"/>
      <c r="E869" s="5"/>
      <c r="J869" s="1"/>
    </row>
    <row r="870" spans="2:10" x14ac:dyDescent="0.2">
      <c r="B870" s="14"/>
      <c r="C870" s="18"/>
      <c r="D870" s="17"/>
      <c r="E870" s="5"/>
      <c r="J870" s="1"/>
    </row>
    <row r="871" spans="2:10" x14ac:dyDescent="0.2">
      <c r="E871" s="5"/>
      <c r="J871" s="1"/>
    </row>
    <row r="872" spans="2:10" x14ac:dyDescent="0.2">
      <c r="B872" s="14"/>
      <c r="C872" s="18"/>
      <c r="D872" s="17"/>
      <c r="E872" s="5"/>
      <c r="J872" s="1"/>
    </row>
    <row r="873" spans="2:10" x14ac:dyDescent="0.2">
      <c r="B873" s="14"/>
      <c r="C873" s="18"/>
      <c r="D873" s="17"/>
      <c r="E873" s="5"/>
      <c r="J873" s="1"/>
    </row>
    <row r="874" spans="2:10" x14ac:dyDescent="0.2">
      <c r="B874" s="14"/>
      <c r="C874" s="18"/>
      <c r="D874" s="17"/>
      <c r="E874" s="5"/>
      <c r="J874" s="1"/>
    </row>
    <row r="875" spans="2:10" x14ac:dyDescent="0.2">
      <c r="B875" s="14"/>
      <c r="C875" s="18"/>
      <c r="D875" s="17"/>
      <c r="E875" s="5"/>
      <c r="J875" s="1"/>
    </row>
    <row r="876" spans="2:10" x14ac:dyDescent="0.2">
      <c r="B876" s="14"/>
      <c r="C876" s="18"/>
      <c r="D876" s="17"/>
      <c r="E876" s="5"/>
      <c r="J876" s="1"/>
    </row>
    <row r="877" spans="2:10" x14ac:dyDescent="0.2">
      <c r="E877" s="5"/>
      <c r="J877" s="1"/>
    </row>
    <row r="878" spans="2:10" ht="15.75" thickBot="1" x14ac:dyDescent="0.3">
      <c r="E878" s="5"/>
      <c r="F878" s="33"/>
      <c r="G878" s="5"/>
      <c r="H878" s="5"/>
      <c r="I878" s="5"/>
      <c r="J878" s="5"/>
    </row>
    <row r="879" spans="2:10" ht="24" x14ac:dyDescent="0.25">
      <c r="B879" s="30" t="s">
        <v>154</v>
      </c>
      <c r="C879" s="31" t="s">
        <v>2</v>
      </c>
      <c r="D879" s="31" t="s">
        <v>210</v>
      </c>
      <c r="E879" s="5"/>
      <c r="F879" s="33"/>
      <c r="G879" s="5"/>
      <c r="H879" s="5"/>
      <c r="I879" s="5"/>
    </row>
    <row r="880" spans="2:10" x14ac:dyDescent="0.25">
      <c r="B880" s="19" t="s">
        <v>10</v>
      </c>
      <c r="C880" s="21">
        <v>433</v>
      </c>
      <c r="D880" s="24">
        <f>C880/$C$883</f>
        <v>0.74655172413793103</v>
      </c>
      <c r="E880" s="5"/>
      <c r="F880" s="33"/>
      <c r="G880" s="5"/>
      <c r="H880" s="5"/>
      <c r="I880" s="5"/>
    </row>
    <row r="881" spans="2:10" x14ac:dyDescent="0.25">
      <c r="B881" s="19" t="s">
        <v>11</v>
      </c>
      <c r="C881" s="21">
        <v>123</v>
      </c>
      <c r="D881" s="24">
        <f>C881/$C$883</f>
        <v>0.21206896551724139</v>
      </c>
      <c r="E881" s="5"/>
      <c r="F881" s="33"/>
      <c r="G881" s="5"/>
      <c r="H881" s="5"/>
      <c r="I881" s="5"/>
    </row>
    <row r="882" spans="2:10" x14ac:dyDescent="0.25">
      <c r="B882" s="19" t="s">
        <v>0</v>
      </c>
      <c r="C882" s="21">
        <v>24</v>
      </c>
      <c r="D882" s="24">
        <f>C882/$C$883</f>
        <v>4.1379310344827586E-2</v>
      </c>
      <c r="E882" s="5"/>
      <c r="F882" s="33"/>
      <c r="G882" s="5"/>
      <c r="H882" s="5"/>
      <c r="I882" s="5"/>
    </row>
    <row r="883" spans="2:10" ht="15.75" thickBot="1" x14ac:dyDescent="0.3">
      <c r="B883" s="20" t="s">
        <v>2</v>
      </c>
      <c r="C883" s="25">
        <f>SUM(C880:C882)</f>
        <v>580</v>
      </c>
      <c r="D883" s="26">
        <f>SUM(D880:D882)</f>
        <v>1</v>
      </c>
      <c r="E883" s="5"/>
      <c r="F883" s="33"/>
      <c r="G883" s="5"/>
      <c r="H883" s="5"/>
      <c r="I883" s="5"/>
    </row>
    <row r="884" spans="2:10" x14ac:dyDescent="0.2">
      <c r="B884" s="14"/>
      <c r="C884" s="18"/>
      <c r="D884" s="17"/>
      <c r="E884" s="5"/>
      <c r="J884" s="1"/>
    </row>
    <row r="885" spans="2:10" x14ac:dyDescent="0.2">
      <c r="B885" s="14"/>
      <c r="C885" s="18"/>
      <c r="D885" s="17"/>
      <c r="E885" s="5"/>
      <c r="J885" s="1"/>
    </row>
    <row r="886" spans="2:10" x14ac:dyDescent="0.2">
      <c r="E886" s="5"/>
      <c r="J886" s="1"/>
    </row>
    <row r="887" spans="2:10" x14ac:dyDescent="0.2">
      <c r="E887" s="5"/>
      <c r="J887" s="1"/>
    </row>
    <row r="888" spans="2:10" x14ac:dyDescent="0.2">
      <c r="B888" s="14"/>
      <c r="C888" s="18"/>
      <c r="D888" s="17"/>
      <c r="E888" s="5"/>
      <c r="J888" s="1"/>
    </row>
    <row r="889" spans="2:10" x14ac:dyDescent="0.2">
      <c r="B889" s="14"/>
      <c r="C889" s="18"/>
      <c r="D889" s="17"/>
      <c r="E889" s="5"/>
      <c r="J889" s="1"/>
    </row>
    <row r="890" spans="2:10" x14ac:dyDescent="0.2">
      <c r="B890" s="14"/>
      <c r="C890" s="18"/>
      <c r="D890" s="17"/>
      <c r="E890" s="5"/>
      <c r="J890" s="1"/>
    </row>
    <row r="891" spans="2:10" x14ac:dyDescent="0.2">
      <c r="B891" s="14"/>
      <c r="C891" s="18"/>
      <c r="D891" s="17"/>
      <c r="E891" s="5"/>
      <c r="J891" s="1"/>
    </row>
    <row r="892" spans="2:10" x14ac:dyDescent="0.2">
      <c r="E892" s="5"/>
      <c r="J892" s="1"/>
    </row>
    <row r="893" spans="2:10" ht="15.75" thickBot="1" x14ac:dyDescent="0.3">
      <c r="E893" s="5"/>
      <c r="F893" s="33"/>
      <c r="G893" s="5"/>
      <c r="H893" s="5"/>
      <c r="I893" s="5"/>
      <c r="J893" s="5"/>
    </row>
    <row r="894" spans="2:10" ht="24" x14ac:dyDescent="0.25">
      <c r="B894" s="30" t="s">
        <v>155</v>
      </c>
      <c r="C894" s="31" t="s">
        <v>2</v>
      </c>
      <c r="D894" s="31" t="s">
        <v>210</v>
      </c>
      <c r="E894" s="5"/>
      <c r="F894" s="33"/>
      <c r="G894" s="5"/>
      <c r="H894" s="5"/>
      <c r="I894" s="5"/>
    </row>
    <row r="895" spans="2:10" x14ac:dyDescent="0.25">
      <c r="B895" s="19" t="s">
        <v>10</v>
      </c>
      <c r="C895" s="21">
        <v>365</v>
      </c>
      <c r="D895" s="24">
        <f>C895/$C$898</f>
        <v>0.62931034482758619</v>
      </c>
      <c r="E895" s="5"/>
      <c r="F895" s="33"/>
      <c r="G895" s="5"/>
      <c r="H895" s="5"/>
      <c r="I895" s="5"/>
    </row>
    <row r="896" spans="2:10" x14ac:dyDescent="0.25">
      <c r="B896" s="19" t="s">
        <v>11</v>
      </c>
      <c r="C896" s="21">
        <v>188</v>
      </c>
      <c r="D896" s="24">
        <f>C896/$C$898</f>
        <v>0.32413793103448274</v>
      </c>
      <c r="E896" s="5"/>
      <c r="F896" s="33"/>
      <c r="G896" s="5"/>
      <c r="H896" s="5"/>
      <c r="I896" s="5"/>
    </row>
    <row r="897" spans="2:10" x14ac:dyDescent="0.25">
      <c r="B897" s="19" t="s">
        <v>0</v>
      </c>
      <c r="C897" s="21">
        <v>27</v>
      </c>
      <c r="D897" s="24">
        <f>C897/$C$898</f>
        <v>4.6551724137931037E-2</v>
      </c>
      <c r="E897" s="5"/>
      <c r="F897" s="33"/>
      <c r="G897" s="5"/>
      <c r="H897" s="5"/>
      <c r="I897" s="5"/>
    </row>
    <row r="898" spans="2:10" ht="15.75" thickBot="1" x14ac:dyDescent="0.3">
      <c r="B898" s="20" t="s">
        <v>2</v>
      </c>
      <c r="C898" s="25">
        <f>SUM(C895:C897)</f>
        <v>580</v>
      </c>
      <c r="D898" s="26">
        <f>SUM(D895:D897)</f>
        <v>1</v>
      </c>
      <c r="E898" s="5"/>
      <c r="F898" s="33"/>
      <c r="G898" s="5"/>
      <c r="H898" s="5"/>
      <c r="I898" s="5"/>
    </row>
    <row r="899" spans="2:10" x14ac:dyDescent="0.2">
      <c r="B899" s="14"/>
      <c r="C899" s="18"/>
      <c r="D899" s="17"/>
      <c r="E899" s="5"/>
      <c r="J899" s="1"/>
    </row>
    <row r="900" spans="2:10" x14ac:dyDescent="0.2">
      <c r="B900" s="14"/>
      <c r="C900" s="18"/>
      <c r="D900" s="17"/>
      <c r="E900" s="5"/>
      <c r="J900" s="1"/>
    </row>
    <row r="901" spans="2:10" x14ac:dyDescent="0.2">
      <c r="E901" s="5"/>
      <c r="J901" s="1"/>
    </row>
    <row r="902" spans="2:10" x14ac:dyDescent="0.2">
      <c r="B902" s="14"/>
      <c r="C902" s="18"/>
      <c r="D902" s="17"/>
      <c r="E902" s="5"/>
      <c r="J902" s="1"/>
    </row>
    <row r="903" spans="2:10" x14ac:dyDescent="0.2">
      <c r="B903" s="14"/>
      <c r="C903" s="18"/>
      <c r="D903" s="17"/>
      <c r="E903" s="5"/>
      <c r="J903" s="1"/>
    </row>
    <row r="904" spans="2:10" x14ac:dyDescent="0.2">
      <c r="B904" s="14"/>
      <c r="C904" s="18"/>
      <c r="D904" s="17"/>
      <c r="E904" s="5"/>
      <c r="J904" s="1"/>
    </row>
    <row r="905" spans="2:10" x14ac:dyDescent="0.2">
      <c r="B905" s="14"/>
      <c r="C905" s="18"/>
      <c r="D905" s="17"/>
      <c r="E905" s="5"/>
      <c r="J905" s="1"/>
    </row>
    <row r="906" spans="2:10" x14ac:dyDescent="0.2">
      <c r="B906" s="14"/>
      <c r="C906" s="18"/>
      <c r="D906" s="17"/>
      <c r="E906" s="5"/>
      <c r="J906" s="1"/>
    </row>
    <row r="907" spans="2:10" x14ac:dyDescent="0.2">
      <c r="E907" s="5"/>
      <c r="J907" s="1"/>
    </row>
    <row r="908" spans="2:10" ht="15.75" thickBot="1" x14ac:dyDescent="0.3">
      <c r="E908" s="5"/>
      <c r="F908" s="33"/>
      <c r="G908" s="5"/>
      <c r="H908" s="5"/>
      <c r="I908" s="5"/>
      <c r="J908" s="5"/>
    </row>
    <row r="909" spans="2:10" ht="24" x14ac:dyDescent="0.25">
      <c r="B909" s="30" t="s">
        <v>156</v>
      </c>
      <c r="C909" s="31" t="s">
        <v>2</v>
      </c>
      <c r="D909" s="31" t="s">
        <v>210</v>
      </c>
      <c r="E909" s="5"/>
      <c r="F909" s="33"/>
      <c r="G909" s="5"/>
      <c r="H909" s="5"/>
      <c r="I909" s="5"/>
    </row>
    <row r="910" spans="2:10" x14ac:dyDescent="0.25">
      <c r="B910" s="19" t="s">
        <v>10</v>
      </c>
      <c r="C910" s="21">
        <v>470</v>
      </c>
      <c r="D910" s="24">
        <f>C910/$C$913</f>
        <v>0.81034482758620685</v>
      </c>
      <c r="E910" s="5"/>
      <c r="F910" s="33"/>
      <c r="G910" s="5"/>
      <c r="H910" s="5"/>
      <c r="I910" s="5"/>
    </row>
    <row r="911" spans="2:10" x14ac:dyDescent="0.25">
      <c r="B911" s="19" t="s">
        <v>11</v>
      </c>
      <c r="C911" s="21">
        <v>89</v>
      </c>
      <c r="D911" s="24">
        <f>C911/$C$913</f>
        <v>0.15344827586206897</v>
      </c>
      <c r="E911" s="5"/>
      <c r="F911" s="33"/>
      <c r="G911" s="5"/>
      <c r="H911" s="5"/>
      <c r="I911" s="5"/>
    </row>
    <row r="912" spans="2:10" x14ac:dyDescent="0.25">
      <c r="B912" s="19" t="s">
        <v>0</v>
      </c>
      <c r="C912" s="21">
        <v>21</v>
      </c>
      <c r="D912" s="24">
        <f>C912/$C$913</f>
        <v>3.6206896551724141E-2</v>
      </c>
      <c r="E912" s="5"/>
      <c r="F912" s="33"/>
      <c r="G912" s="5"/>
      <c r="H912" s="5"/>
      <c r="I912" s="5"/>
    </row>
    <row r="913" spans="2:10" ht="15.75" thickBot="1" x14ac:dyDescent="0.3">
      <c r="B913" s="20" t="s">
        <v>2</v>
      </c>
      <c r="C913" s="25">
        <f>SUM(C910:C912)</f>
        <v>580</v>
      </c>
      <c r="D913" s="26">
        <f>SUM(D910:D912)</f>
        <v>1</v>
      </c>
      <c r="E913" s="5"/>
      <c r="F913" s="33"/>
      <c r="G913" s="5"/>
      <c r="H913" s="5"/>
      <c r="I913" s="5"/>
    </row>
    <row r="914" spans="2:10" x14ac:dyDescent="0.2">
      <c r="B914" s="14"/>
      <c r="C914" s="18"/>
      <c r="D914" s="17"/>
      <c r="E914" s="5"/>
      <c r="J914" s="1"/>
    </row>
    <row r="915" spans="2:10" x14ac:dyDescent="0.2">
      <c r="E915" s="5"/>
      <c r="J915" s="1"/>
    </row>
    <row r="916" spans="2:10" x14ac:dyDescent="0.2">
      <c r="E916" s="5"/>
      <c r="J916" s="1"/>
    </row>
    <row r="917" spans="2:10" x14ac:dyDescent="0.2">
      <c r="B917" s="14"/>
      <c r="C917" s="18"/>
      <c r="D917" s="17"/>
      <c r="E917" s="5"/>
      <c r="J917" s="1"/>
    </row>
    <row r="918" spans="2:10" x14ac:dyDescent="0.2">
      <c r="B918" s="14"/>
      <c r="C918" s="18"/>
      <c r="D918" s="17"/>
      <c r="E918" s="5"/>
      <c r="J918" s="1"/>
    </row>
    <row r="919" spans="2:10" ht="15.75" customHeight="1" x14ac:dyDescent="0.2">
      <c r="B919" s="14"/>
      <c r="C919" s="18"/>
      <c r="D919" s="17"/>
      <c r="E919" s="5"/>
      <c r="J919" s="1"/>
    </row>
    <row r="920" spans="2:10" x14ac:dyDescent="0.2">
      <c r="B920" s="14"/>
      <c r="C920" s="18"/>
      <c r="D920" s="17"/>
      <c r="E920" s="5"/>
      <c r="J920" s="1"/>
    </row>
    <row r="921" spans="2:10" x14ac:dyDescent="0.2">
      <c r="B921" s="14"/>
      <c r="C921" s="18"/>
      <c r="D921" s="17"/>
      <c r="E921" s="5"/>
      <c r="J921" s="1"/>
    </row>
    <row r="922" spans="2:10" x14ac:dyDescent="0.2">
      <c r="E922" s="5"/>
      <c r="J922" s="1"/>
    </row>
    <row r="923" spans="2:10" ht="15.75" thickBot="1" x14ac:dyDescent="0.3">
      <c r="E923" s="5"/>
      <c r="F923" s="33"/>
      <c r="G923" s="5"/>
      <c r="H923" s="5"/>
      <c r="I923" s="5"/>
      <c r="J923" s="5"/>
    </row>
    <row r="924" spans="2:10" ht="24" x14ac:dyDescent="0.25">
      <c r="B924" s="30" t="s">
        <v>157</v>
      </c>
      <c r="C924" s="31" t="s">
        <v>2</v>
      </c>
      <c r="D924" s="31" t="s">
        <v>210</v>
      </c>
      <c r="E924" s="5"/>
      <c r="F924" s="33"/>
      <c r="G924" s="5"/>
      <c r="H924" s="5"/>
      <c r="I924" s="5"/>
    </row>
    <row r="925" spans="2:10" x14ac:dyDescent="0.25">
      <c r="B925" s="58" t="s">
        <v>10</v>
      </c>
      <c r="C925" s="21">
        <v>438</v>
      </c>
      <c r="D925" s="24">
        <f>C925/$C$928</f>
        <v>0.7551724137931034</v>
      </c>
      <c r="E925" s="5"/>
      <c r="F925" s="33"/>
      <c r="G925" s="5"/>
      <c r="H925" s="5"/>
      <c r="I925" s="5"/>
    </row>
    <row r="926" spans="2:10" x14ac:dyDescent="0.25">
      <c r="B926" s="57" t="s">
        <v>11</v>
      </c>
      <c r="C926" s="21">
        <v>115</v>
      </c>
      <c r="D926" s="24">
        <f>C926/$C$928</f>
        <v>0.19827586206896552</v>
      </c>
      <c r="E926" s="5"/>
      <c r="F926" s="33"/>
      <c r="G926" s="5"/>
      <c r="H926" s="5"/>
      <c r="I926" s="5"/>
    </row>
    <row r="927" spans="2:10" x14ac:dyDescent="0.25">
      <c r="B927" s="19" t="s">
        <v>0</v>
      </c>
      <c r="C927" s="21">
        <v>27</v>
      </c>
      <c r="D927" s="24">
        <f>C927/$C$928</f>
        <v>4.6551724137931037E-2</v>
      </c>
      <c r="E927" s="5"/>
      <c r="F927" s="33"/>
      <c r="G927" s="5"/>
      <c r="H927" s="5"/>
      <c r="I927" s="5"/>
    </row>
    <row r="928" spans="2:10" ht="15.75" thickBot="1" x14ac:dyDescent="0.3">
      <c r="B928" s="20" t="s">
        <v>2</v>
      </c>
      <c r="C928" s="25">
        <f>SUM(C925:C927)</f>
        <v>580</v>
      </c>
      <c r="D928" s="26">
        <f>SUM(D925:D927)</f>
        <v>1</v>
      </c>
      <c r="E928" s="5"/>
      <c r="F928" s="33"/>
      <c r="G928" s="5"/>
      <c r="H928" s="5"/>
      <c r="I928" s="5"/>
    </row>
    <row r="929" spans="1:10" x14ac:dyDescent="0.2">
      <c r="B929" s="14"/>
      <c r="C929" s="18"/>
      <c r="D929" s="17"/>
      <c r="E929" s="5"/>
      <c r="J929" s="1"/>
    </row>
    <row r="930" spans="1:10" x14ac:dyDescent="0.2">
      <c r="B930" s="14"/>
      <c r="C930" s="18"/>
      <c r="D930" s="17"/>
      <c r="E930" s="5"/>
      <c r="J930" s="1"/>
    </row>
    <row r="931" spans="1:10" x14ac:dyDescent="0.2">
      <c r="E931" s="5"/>
      <c r="J931" s="1"/>
    </row>
    <row r="932" spans="1:10" x14ac:dyDescent="0.2">
      <c r="B932" s="50"/>
      <c r="E932" s="5"/>
      <c r="J932" s="1"/>
    </row>
    <row r="933" spans="1:10" x14ac:dyDescent="0.2">
      <c r="B933" s="14"/>
      <c r="C933" s="18"/>
      <c r="D933" s="17"/>
      <c r="E933" s="5"/>
      <c r="J933" s="1"/>
    </row>
    <row r="934" spans="1:10" x14ac:dyDescent="0.2">
      <c r="B934" s="14"/>
      <c r="C934" s="18"/>
      <c r="D934" s="17"/>
      <c r="E934" s="5"/>
      <c r="J934" s="1"/>
    </row>
    <row r="935" spans="1:10" x14ac:dyDescent="0.2">
      <c r="B935" s="14"/>
      <c r="C935" s="18"/>
      <c r="D935" s="17"/>
      <c r="E935" s="5"/>
      <c r="J935" s="1"/>
    </row>
    <row r="936" spans="1:10" x14ac:dyDescent="0.2">
      <c r="B936" s="14"/>
      <c r="C936" s="18"/>
      <c r="D936" s="17"/>
      <c r="E936" s="5"/>
      <c r="J936" s="1"/>
    </row>
    <row r="937" spans="1:10" x14ac:dyDescent="0.2">
      <c r="E937" s="5"/>
      <c r="J937" s="1"/>
    </row>
    <row r="938" spans="1:10" ht="15.75" thickBot="1" x14ac:dyDescent="0.3">
      <c r="E938" s="5"/>
      <c r="F938" s="33"/>
      <c r="G938" s="5"/>
      <c r="H938" s="5"/>
      <c r="I938" s="5"/>
      <c r="J938" s="5"/>
    </row>
    <row r="939" spans="1:10" ht="28.5" x14ac:dyDescent="0.25">
      <c r="A939" s="48" t="s">
        <v>158</v>
      </c>
      <c r="B939" s="52" t="s">
        <v>159</v>
      </c>
      <c r="C939" s="51" t="s">
        <v>2</v>
      </c>
      <c r="D939" s="31" t="s">
        <v>210</v>
      </c>
      <c r="E939" s="5"/>
      <c r="F939" s="33"/>
      <c r="G939" s="5"/>
      <c r="H939" s="5"/>
      <c r="I939" s="5"/>
    </row>
    <row r="940" spans="1:10" ht="24" x14ac:dyDescent="0.25">
      <c r="A940" s="56"/>
      <c r="B940" s="54" t="s">
        <v>161</v>
      </c>
      <c r="C940" s="35">
        <v>237</v>
      </c>
      <c r="D940" s="24">
        <f>C940/$C$945</f>
        <v>0.4086206896551724</v>
      </c>
      <c r="E940" s="5"/>
      <c r="F940" s="33"/>
      <c r="G940" s="5"/>
      <c r="H940" s="5"/>
      <c r="I940" s="5"/>
    </row>
    <row r="941" spans="1:10" x14ac:dyDescent="0.25">
      <c r="B941" s="53" t="s">
        <v>160</v>
      </c>
      <c r="C941" s="35">
        <v>223</v>
      </c>
      <c r="D941" s="24">
        <f>C941/$C$945</f>
        <v>0.38448275862068965</v>
      </c>
      <c r="E941" s="5"/>
      <c r="F941" s="33"/>
      <c r="G941" s="5"/>
      <c r="H941" s="5"/>
      <c r="I941" s="5"/>
    </row>
    <row r="942" spans="1:10" x14ac:dyDescent="0.25">
      <c r="A942" s="56"/>
      <c r="B942" s="55" t="s">
        <v>163</v>
      </c>
      <c r="C942" s="35">
        <v>66</v>
      </c>
      <c r="D942" s="24">
        <f>C942/$C$945</f>
        <v>0.11379310344827587</v>
      </c>
      <c r="E942" s="5"/>
      <c r="F942" s="33"/>
      <c r="G942" s="5"/>
      <c r="H942" s="5"/>
      <c r="I942" s="5"/>
    </row>
    <row r="943" spans="1:10" x14ac:dyDescent="0.25">
      <c r="A943" s="56"/>
      <c r="B943" s="55" t="s">
        <v>162</v>
      </c>
      <c r="C943" s="35">
        <v>47</v>
      </c>
      <c r="D943" s="24">
        <f>C943/$C$945</f>
        <v>8.1034482758620685E-2</v>
      </c>
    </row>
    <row r="944" spans="1:10" x14ac:dyDescent="0.25">
      <c r="A944" s="56"/>
      <c r="B944" s="54" t="s">
        <v>164</v>
      </c>
      <c r="C944" s="35">
        <v>7</v>
      </c>
      <c r="D944" s="24">
        <f>C944/$C$945</f>
        <v>1.2068965517241379E-2</v>
      </c>
    </row>
    <row r="945" spans="2:10" ht="15.75" thickBot="1" x14ac:dyDescent="0.3">
      <c r="B945" s="49" t="s">
        <v>2</v>
      </c>
      <c r="C945" s="25">
        <f>SUM(C940:C944)</f>
        <v>580</v>
      </c>
      <c r="D945" s="26">
        <f>SUM(D940:D944)</f>
        <v>1</v>
      </c>
    </row>
    <row r="946" spans="2:10" x14ac:dyDescent="0.2">
      <c r="B946" s="14"/>
      <c r="C946" s="18"/>
      <c r="D946" s="17"/>
      <c r="E946" s="5"/>
      <c r="J946" s="1"/>
    </row>
    <row r="947" spans="2:10" x14ac:dyDescent="0.2">
      <c r="E947" s="5"/>
      <c r="J947" s="1"/>
    </row>
    <row r="948" spans="2:10" x14ac:dyDescent="0.2">
      <c r="E948" s="5"/>
      <c r="J948" s="1"/>
    </row>
    <row r="949" spans="2:10" x14ac:dyDescent="0.2">
      <c r="B949" s="14"/>
      <c r="C949" s="18"/>
      <c r="D949" s="17"/>
      <c r="E949" s="5"/>
      <c r="J949" s="1"/>
    </row>
    <row r="950" spans="2:10" x14ac:dyDescent="0.2">
      <c r="B950" s="14"/>
      <c r="C950" s="18"/>
      <c r="D950" s="17"/>
      <c r="E950" s="5"/>
      <c r="J950" s="1"/>
    </row>
    <row r="951" spans="2:10" x14ac:dyDescent="0.2">
      <c r="B951" s="14"/>
      <c r="C951" s="18"/>
      <c r="D951" s="17"/>
      <c r="E951" s="5"/>
      <c r="J951" s="1"/>
    </row>
    <row r="952" spans="2:10" x14ac:dyDescent="0.2">
      <c r="B952" s="14"/>
      <c r="C952" s="18"/>
      <c r="D952" s="17"/>
      <c r="E952" s="5"/>
      <c r="J952" s="1"/>
    </row>
    <row r="953" spans="2:10" x14ac:dyDescent="0.2">
      <c r="B953" s="14"/>
      <c r="C953" s="18"/>
      <c r="D953" s="17"/>
      <c r="E953" s="5"/>
      <c r="J953" s="1"/>
    </row>
    <row r="954" spans="2:10" x14ac:dyDescent="0.2">
      <c r="E954" s="5"/>
      <c r="J954" s="1"/>
    </row>
    <row r="955" spans="2:10" ht="15.75" thickBot="1" x14ac:dyDescent="0.3">
      <c r="E955" s="5"/>
      <c r="F955" s="33"/>
      <c r="G955" s="5"/>
      <c r="H955" s="5"/>
      <c r="I955" s="5"/>
      <c r="J955" s="5"/>
    </row>
    <row r="956" spans="2:10" x14ac:dyDescent="0.25">
      <c r="B956" s="30" t="s">
        <v>165</v>
      </c>
      <c r="C956" s="31" t="s">
        <v>2</v>
      </c>
      <c r="D956" s="31" t="s">
        <v>210</v>
      </c>
      <c r="E956" s="5"/>
      <c r="F956" s="33"/>
      <c r="G956" s="5"/>
      <c r="H956" s="5"/>
      <c r="I956" s="5"/>
    </row>
    <row r="957" spans="2:10" x14ac:dyDescent="0.25">
      <c r="B957" s="19" t="s">
        <v>10</v>
      </c>
      <c r="C957" s="21">
        <v>84</v>
      </c>
      <c r="D957" s="24">
        <f>C957/$C$960</f>
        <v>0.14482758620689656</v>
      </c>
    </row>
    <row r="958" spans="2:10" x14ac:dyDescent="0.25">
      <c r="B958" s="19" t="s">
        <v>11</v>
      </c>
      <c r="C958" s="21">
        <v>485</v>
      </c>
      <c r="D958" s="24">
        <f>C958/$C$960</f>
        <v>0.83620689655172409</v>
      </c>
    </row>
    <row r="959" spans="2:10" x14ac:dyDescent="0.25">
      <c r="B959" s="19" t="s">
        <v>0</v>
      </c>
      <c r="C959" s="21">
        <v>11</v>
      </c>
      <c r="D959" s="24">
        <f>C959/$C$960</f>
        <v>1.896551724137931E-2</v>
      </c>
    </row>
    <row r="960" spans="2:10" ht="15.75" thickBot="1" x14ac:dyDescent="0.3">
      <c r="B960" s="20" t="s">
        <v>2</v>
      </c>
      <c r="C960" s="25">
        <f>SUM(C957:C959)</f>
        <v>580</v>
      </c>
      <c r="D960" s="26">
        <f>SUM(D957:D959)</f>
        <v>0.99999999999999989</v>
      </c>
    </row>
    <row r="961" spans="2:10" x14ac:dyDescent="0.2">
      <c r="B961" s="14"/>
      <c r="C961" s="18"/>
      <c r="D961" s="17"/>
      <c r="E961" s="5"/>
      <c r="J961" s="1"/>
    </row>
    <row r="962" spans="2:10" x14ac:dyDescent="0.2">
      <c r="B962" s="14"/>
      <c r="C962" s="18"/>
      <c r="D962" s="17"/>
      <c r="E962" s="5"/>
      <c r="J962" s="1"/>
    </row>
    <row r="963" spans="2:10" x14ac:dyDescent="0.2">
      <c r="E963" s="5"/>
      <c r="J963" s="1"/>
    </row>
    <row r="964" spans="2:10" x14ac:dyDescent="0.2">
      <c r="B964" s="14"/>
      <c r="C964" s="18"/>
      <c r="D964" s="17"/>
      <c r="E964" s="5"/>
      <c r="J964" s="1"/>
    </row>
    <row r="965" spans="2:10" x14ac:dyDescent="0.2">
      <c r="B965" s="14"/>
      <c r="C965" s="18"/>
      <c r="D965" s="17"/>
      <c r="E965" s="5"/>
      <c r="J965" s="1"/>
    </row>
    <row r="966" spans="2:10" x14ac:dyDescent="0.2">
      <c r="B966" s="14"/>
      <c r="C966" s="18"/>
      <c r="D966" s="17"/>
      <c r="E966" s="5"/>
      <c r="J966" s="1"/>
    </row>
    <row r="967" spans="2:10" x14ac:dyDescent="0.2">
      <c r="B967" s="14"/>
      <c r="C967" s="18"/>
      <c r="D967" s="17"/>
      <c r="E967" s="5"/>
      <c r="J967" s="1"/>
    </row>
    <row r="968" spans="2:10" x14ac:dyDescent="0.2">
      <c r="B968" s="14"/>
      <c r="C968" s="18"/>
      <c r="D968" s="17"/>
      <c r="E968" s="5"/>
      <c r="J968" s="1"/>
    </row>
    <row r="969" spans="2:10" x14ac:dyDescent="0.2">
      <c r="E969" s="5"/>
      <c r="J969" s="1"/>
    </row>
    <row r="970" spans="2:10" x14ac:dyDescent="0.25">
      <c r="E970" s="5"/>
      <c r="F970" s="33"/>
      <c r="G970" s="5"/>
      <c r="H970" s="5"/>
      <c r="I970" s="5"/>
      <c r="J970" s="5"/>
    </row>
    <row r="972" spans="2:10" ht="15.75" thickBot="1" x14ac:dyDescent="0.3"/>
    <row r="973" spans="2:10" x14ac:dyDescent="0.25">
      <c r="B973" s="30" t="s">
        <v>166</v>
      </c>
      <c r="C973" s="31" t="s">
        <v>2</v>
      </c>
      <c r="D973" s="31" t="s">
        <v>210</v>
      </c>
    </row>
    <row r="974" spans="2:10" x14ac:dyDescent="0.25">
      <c r="B974" s="19" t="s">
        <v>167</v>
      </c>
      <c r="C974" s="21">
        <v>14</v>
      </c>
      <c r="D974" s="24">
        <f t="shared" ref="D974:D979" si="14">C974/$C$980</f>
        <v>2.4137931034482758E-2</v>
      </c>
    </row>
    <row r="975" spans="2:10" x14ac:dyDescent="0.25">
      <c r="B975" s="19" t="s">
        <v>168</v>
      </c>
      <c r="C975" s="21">
        <v>9</v>
      </c>
      <c r="D975" s="24">
        <f t="shared" si="14"/>
        <v>1.5517241379310345E-2</v>
      </c>
    </row>
    <row r="976" spans="2:10" x14ac:dyDescent="0.25">
      <c r="B976" s="19" t="s">
        <v>169</v>
      </c>
      <c r="C976" s="21">
        <v>4</v>
      </c>
      <c r="D976" s="24">
        <f t="shared" si="14"/>
        <v>6.8965517241379309E-3</v>
      </c>
    </row>
    <row r="977" spans="2:10" x14ac:dyDescent="0.25">
      <c r="B977" s="19" t="s">
        <v>170</v>
      </c>
      <c r="C977" s="21">
        <v>49</v>
      </c>
      <c r="D977" s="24">
        <f t="shared" si="14"/>
        <v>8.4482758620689657E-2</v>
      </c>
    </row>
    <row r="978" spans="2:10" x14ac:dyDescent="0.25">
      <c r="B978" s="19" t="s">
        <v>1</v>
      </c>
      <c r="C978" s="21">
        <v>487</v>
      </c>
      <c r="D978" s="24">
        <f t="shared" si="14"/>
        <v>0.83965517241379306</v>
      </c>
    </row>
    <row r="979" spans="2:10" x14ac:dyDescent="0.25">
      <c r="B979" s="19" t="s">
        <v>0</v>
      </c>
      <c r="C979" s="21">
        <v>17</v>
      </c>
      <c r="D979" s="24">
        <f t="shared" si="14"/>
        <v>2.9310344827586206E-2</v>
      </c>
    </row>
    <row r="980" spans="2:10" ht="15.75" thickBot="1" x14ac:dyDescent="0.3">
      <c r="B980" s="20" t="s">
        <v>2</v>
      </c>
      <c r="C980" s="25">
        <f>SUM(C974:C979)</f>
        <v>580</v>
      </c>
      <c r="D980" s="26">
        <f>SUM(D974:D979)</f>
        <v>1</v>
      </c>
    </row>
    <row r="981" spans="2:10" x14ac:dyDescent="0.2">
      <c r="B981" s="14"/>
      <c r="C981" s="18"/>
      <c r="D981" s="17"/>
      <c r="E981" s="5"/>
      <c r="J981" s="1"/>
    </row>
    <row r="982" spans="2:10" x14ac:dyDescent="0.2">
      <c r="B982" s="14"/>
      <c r="C982" s="18"/>
      <c r="D982" s="17"/>
      <c r="E982" s="5"/>
      <c r="J982" s="1"/>
    </row>
    <row r="983" spans="2:10" x14ac:dyDescent="0.2">
      <c r="E983" s="5"/>
      <c r="J983" s="1"/>
    </row>
    <row r="984" spans="2:10" x14ac:dyDescent="0.2">
      <c r="B984" s="14"/>
      <c r="C984" s="18"/>
      <c r="D984" s="17"/>
      <c r="E984" s="5"/>
      <c r="J984" s="1"/>
    </row>
    <row r="985" spans="2:10" x14ac:dyDescent="0.2">
      <c r="B985" s="14"/>
      <c r="C985" s="18"/>
      <c r="D985" s="17"/>
      <c r="E985" s="5"/>
      <c r="J985" s="1"/>
    </row>
    <row r="986" spans="2:10" x14ac:dyDescent="0.2">
      <c r="B986" s="14"/>
      <c r="C986" s="18"/>
      <c r="D986" s="17"/>
      <c r="E986" s="5"/>
      <c r="J986" s="1"/>
    </row>
    <row r="987" spans="2:10" x14ac:dyDescent="0.2">
      <c r="B987" s="14"/>
      <c r="C987" s="18"/>
      <c r="D987" s="17"/>
      <c r="E987" s="5"/>
      <c r="J987" s="1"/>
    </row>
    <row r="988" spans="2:10" x14ac:dyDescent="0.2">
      <c r="B988" s="14"/>
      <c r="C988" s="18"/>
      <c r="D988" s="17"/>
      <c r="E988" s="5"/>
      <c r="J988" s="1"/>
    </row>
    <row r="989" spans="2:10" x14ac:dyDescent="0.2">
      <c r="E989" s="5"/>
      <c r="J989" s="1"/>
    </row>
    <row r="990" spans="2:10" x14ac:dyDescent="0.25">
      <c r="E990" s="5"/>
      <c r="F990" s="33"/>
      <c r="G990" s="5"/>
      <c r="H990" s="5"/>
      <c r="I990" s="5"/>
      <c r="J990" s="5"/>
    </row>
    <row r="992" spans="2:10" ht="15.75" thickBot="1" x14ac:dyDescent="0.3"/>
    <row r="993" spans="2:10" x14ac:dyDescent="0.25">
      <c r="B993" s="30" t="s">
        <v>176</v>
      </c>
      <c r="C993" s="31" t="s">
        <v>2</v>
      </c>
      <c r="D993" s="31" t="s">
        <v>210</v>
      </c>
    </row>
    <row r="994" spans="2:10" x14ac:dyDescent="0.25">
      <c r="B994" s="19" t="s">
        <v>171</v>
      </c>
      <c r="C994" s="21">
        <v>1</v>
      </c>
      <c r="D994" s="24">
        <f>C994/$C$1002</f>
        <v>1.7241379310344827E-3</v>
      </c>
    </row>
    <row r="995" spans="2:10" x14ac:dyDescent="0.25">
      <c r="B995" s="19" t="s">
        <v>172</v>
      </c>
      <c r="C995" s="21">
        <v>6</v>
      </c>
      <c r="D995" s="24">
        <f t="shared" ref="D995:D1001" si="15">C995/$C$1002</f>
        <v>1.0344827586206896E-2</v>
      </c>
    </row>
    <row r="996" spans="2:10" x14ac:dyDescent="0.25">
      <c r="B996" s="19" t="s">
        <v>173</v>
      </c>
      <c r="C996" s="21">
        <v>51</v>
      </c>
      <c r="D996" s="24">
        <f t="shared" si="15"/>
        <v>8.7931034482758616E-2</v>
      </c>
    </row>
    <row r="997" spans="2:10" x14ac:dyDescent="0.25">
      <c r="B997" s="19" t="s">
        <v>174</v>
      </c>
      <c r="C997" s="21">
        <v>2</v>
      </c>
      <c r="D997" s="24">
        <f t="shared" si="15"/>
        <v>3.4482758620689655E-3</v>
      </c>
    </row>
    <row r="998" spans="2:10" x14ac:dyDescent="0.25">
      <c r="B998" s="19" t="s">
        <v>175</v>
      </c>
      <c r="C998" s="21">
        <v>11</v>
      </c>
      <c r="D998" s="24">
        <f t="shared" si="15"/>
        <v>1.896551724137931E-2</v>
      </c>
    </row>
    <row r="999" spans="2:10" x14ac:dyDescent="0.25">
      <c r="B999" s="19" t="s">
        <v>1</v>
      </c>
      <c r="C999" s="21">
        <v>486</v>
      </c>
      <c r="D999" s="24">
        <f t="shared" si="15"/>
        <v>0.83793103448275863</v>
      </c>
    </row>
    <row r="1000" spans="2:10" x14ac:dyDescent="0.25">
      <c r="B1000" s="19" t="s">
        <v>12</v>
      </c>
      <c r="C1000" s="21">
        <v>3</v>
      </c>
      <c r="D1000" s="24">
        <f t="shared" si="15"/>
        <v>5.1724137931034482E-3</v>
      </c>
    </row>
    <row r="1001" spans="2:10" x14ac:dyDescent="0.25">
      <c r="B1001" s="19" t="s">
        <v>0</v>
      </c>
      <c r="C1001" s="21">
        <v>20</v>
      </c>
      <c r="D1001" s="24">
        <f t="shared" si="15"/>
        <v>3.4482758620689655E-2</v>
      </c>
    </row>
    <row r="1002" spans="2:10" ht="15.75" thickBot="1" x14ac:dyDescent="0.3">
      <c r="B1002" s="20" t="s">
        <v>2</v>
      </c>
      <c r="C1002" s="25">
        <f>SUM(C994:C1001)</f>
        <v>580</v>
      </c>
      <c r="D1002" s="26">
        <f>SUM(D994:D1001)</f>
        <v>0.99999999999999989</v>
      </c>
    </row>
    <row r="1003" spans="2:10" x14ac:dyDescent="0.2">
      <c r="B1003" s="14"/>
      <c r="C1003" s="18"/>
      <c r="D1003" s="17"/>
      <c r="E1003" s="5"/>
      <c r="J1003" s="1"/>
    </row>
    <row r="1004" spans="2:10" x14ac:dyDescent="0.2">
      <c r="B1004" s="14"/>
      <c r="C1004" s="18"/>
      <c r="D1004" s="17"/>
      <c r="E1004" s="5"/>
      <c r="J1004" s="1"/>
    </row>
    <row r="1005" spans="2:10" x14ac:dyDescent="0.2">
      <c r="E1005" s="5"/>
      <c r="J1005" s="1"/>
    </row>
    <row r="1006" spans="2:10" x14ac:dyDescent="0.2">
      <c r="B1006" s="14"/>
      <c r="C1006" s="18"/>
      <c r="D1006" s="17"/>
      <c r="E1006" s="5"/>
      <c r="J1006" s="1"/>
    </row>
    <row r="1007" spans="2:10" x14ac:dyDescent="0.2">
      <c r="B1007" s="14"/>
      <c r="C1007" s="18"/>
      <c r="D1007" s="17"/>
      <c r="E1007" s="5"/>
      <c r="J1007" s="1"/>
    </row>
    <row r="1008" spans="2:10" x14ac:dyDescent="0.2">
      <c r="B1008" s="14"/>
      <c r="C1008" s="18"/>
      <c r="D1008" s="17"/>
      <c r="E1008" s="5"/>
      <c r="J1008" s="1"/>
    </row>
    <row r="1009" spans="2:10" x14ac:dyDescent="0.2">
      <c r="B1009" s="14"/>
      <c r="C1009" s="18"/>
      <c r="D1009" s="17"/>
      <c r="E1009" s="5"/>
      <c r="J1009" s="1"/>
    </row>
    <row r="1010" spans="2:10" x14ac:dyDescent="0.2">
      <c r="B1010" s="14"/>
      <c r="C1010" s="18"/>
      <c r="D1010" s="17"/>
      <c r="E1010" s="5"/>
      <c r="J1010" s="1"/>
    </row>
    <row r="1011" spans="2:10" x14ac:dyDescent="0.2">
      <c r="E1011" s="5"/>
      <c r="J1011" s="1"/>
    </row>
    <row r="1012" spans="2:10" x14ac:dyDescent="0.25">
      <c r="E1012" s="5"/>
      <c r="F1012" s="33"/>
      <c r="G1012" s="5"/>
      <c r="H1012" s="5"/>
      <c r="I1012" s="5"/>
      <c r="J1012" s="5"/>
    </row>
    <row r="1014" spans="2:10" ht="15.75" thickBot="1" x14ac:dyDescent="0.3"/>
    <row r="1015" spans="2:10" ht="24" x14ac:dyDescent="0.25">
      <c r="B1015" s="30" t="s">
        <v>177</v>
      </c>
      <c r="C1015" s="31" t="s">
        <v>2</v>
      </c>
      <c r="D1015" s="31" t="s">
        <v>210</v>
      </c>
    </row>
    <row r="1016" spans="2:10" x14ac:dyDescent="0.25">
      <c r="B1016" s="19" t="s">
        <v>10</v>
      </c>
      <c r="C1016" s="21">
        <v>499</v>
      </c>
      <c r="D1016" s="24">
        <f>C1016/$C$1019</f>
        <v>0.8603448275862069</v>
      </c>
    </row>
    <row r="1017" spans="2:10" x14ac:dyDescent="0.25">
      <c r="B1017" s="19" t="s">
        <v>11</v>
      </c>
      <c r="C1017" s="21">
        <v>65</v>
      </c>
      <c r="D1017" s="24">
        <f>C1017/$C$1019</f>
        <v>0.11206896551724138</v>
      </c>
    </row>
    <row r="1018" spans="2:10" x14ac:dyDescent="0.25">
      <c r="B1018" s="19" t="s">
        <v>0</v>
      </c>
      <c r="C1018" s="21">
        <v>16</v>
      </c>
      <c r="D1018" s="24">
        <f>C1018/$C$1019</f>
        <v>2.7586206896551724E-2</v>
      </c>
    </row>
    <row r="1019" spans="2:10" ht="15.75" thickBot="1" x14ac:dyDescent="0.3">
      <c r="B1019" s="20" t="s">
        <v>2</v>
      </c>
      <c r="C1019" s="25">
        <f>SUM(C1016:C1018)</f>
        <v>580</v>
      </c>
      <c r="D1019" s="26">
        <f>SUM(D1016:D1018)</f>
        <v>1</v>
      </c>
    </row>
    <row r="1020" spans="2:10" x14ac:dyDescent="0.2">
      <c r="B1020" s="14"/>
      <c r="C1020" s="18"/>
      <c r="D1020" s="17"/>
      <c r="E1020" s="5"/>
      <c r="J1020" s="1"/>
    </row>
    <row r="1021" spans="2:10" x14ac:dyDescent="0.2">
      <c r="B1021" s="14"/>
      <c r="C1021" s="18"/>
      <c r="D1021" s="17"/>
      <c r="E1021" s="5"/>
      <c r="J1021" s="1"/>
    </row>
    <row r="1022" spans="2:10" x14ac:dyDescent="0.2">
      <c r="E1022" s="5"/>
      <c r="J1022" s="1"/>
    </row>
    <row r="1023" spans="2:10" x14ac:dyDescent="0.2">
      <c r="B1023" s="14"/>
      <c r="C1023" s="18"/>
      <c r="D1023" s="17"/>
      <c r="E1023" s="5"/>
      <c r="J1023" s="1"/>
    </row>
    <row r="1024" spans="2:10" x14ac:dyDescent="0.2">
      <c r="E1024" s="5"/>
      <c r="J1024" s="1"/>
    </row>
    <row r="1025" spans="2:10" x14ac:dyDescent="0.2">
      <c r="B1025" s="14"/>
      <c r="C1025" s="18"/>
      <c r="D1025" s="17"/>
      <c r="E1025" s="5"/>
      <c r="J1025" s="1"/>
    </row>
    <row r="1026" spans="2:10" x14ac:dyDescent="0.2">
      <c r="B1026" s="14"/>
      <c r="C1026" s="18"/>
      <c r="D1026" s="17"/>
      <c r="E1026" s="5"/>
      <c r="J1026" s="1"/>
    </row>
    <row r="1027" spans="2:10" x14ac:dyDescent="0.2">
      <c r="B1027" s="14"/>
      <c r="C1027" s="18"/>
      <c r="D1027" s="17"/>
      <c r="E1027" s="5"/>
      <c r="J1027" s="1"/>
    </row>
    <row r="1028" spans="2:10" x14ac:dyDescent="0.2">
      <c r="E1028" s="5"/>
      <c r="J1028" s="1"/>
    </row>
    <row r="1029" spans="2:10" x14ac:dyDescent="0.25">
      <c r="E1029" s="5"/>
      <c r="F1029" s="33"/>
      <c r="G1029" s="5"/>
      <c r="H1029" s="5"/>
      <c r="I1029" s="5"/>
      <c r="J1029" s="5"/>
    </row>
    <row r="1031" spans="2:10" ht="15.75" thickBot="1" x14ac:dyDescent="0.3"/>
    <row r="1032" spans="2:10" ht="24" x14ac:dyDescent="0.25">
      <c r="B1032" s="30" t="s">
        <v>178</v>
      </c>
      <c r="C1032" s="31" t="s">
        <v>2</v>
      </c>
      <c r="D1032" s="31" t="s">
        <v>210</v>
      </c>
    </row>
    <row r="1033" spans="2:10" x14ac:dyDescent="0.25">
      <c r="B1033" s="19" t="s">
        <v>10</v>
      </c>
      <c r="C1033" s="21">
        <v>110</v>
      </c>
      <c r="D1033" s="24">
        <f>C1033/$C$1036</f>
        <v>0.18965517241379309</v>
      </c>
    </row>
    <row r="1034" spans="2:10" x14ac:dyDescent="0.25">
      <c r="B1034" s="19" t="s">
        <v>11</v>
      </c>
      <c r="C1034" s="21">
        <v>460</v>
      </c>
      <c r="D1034" s="24">
        <f>C1034/$C$1036</f>
        <v>0.7931034482758621</v>
      </c>
    </row>
    <row r="1035" spans="2:10" x14ac:dyDescent="0.25">
      <c r="B1035" s="19" t="s">
        <v>0</v>
      </c>
      <c r="C1035" s="21">
        <v>10</v>
      </c>
      <c r="D1035" s="24">
        <f>C1035/$C$1036</f>
        <v>1.7241379310344827E-2</v>
      </c>
    </row>
    <row r="1036" spans="2:10" ht="15.75" thickBot="1" x14ac:dyDescent="0.3">
      <c r="B1036" s="20" t="s">
        <v>2</v>
      </c>
      <c r="C1036" s="25">
        <f>SUM(C1033:C1035)</f>
        <v>580</v>
      </c>
      <c r="D1036" s="26">
        <f>SUM(D1033:D1035)</f>
        <v>1</v>
      </c>
    </row>
    <row r="1037" spans="2:10" x14ac:dyDescent="0.2">
      <c r="B1037" s="14"/>
      <c r="C1037" s="18"/>
      <c r="D1037" s="17"/>
      <c r="E1037" s="5"/>
      <c r="J1037" s="1"/>
    </row>
    <row r="1038" spans="2:10" x14ac:dyDescent="0.2">
      <c r="B1038" s="14"/>
      <c r="C1038" s="18"/>
      <c r="D1038" s="17"/>
      <c r="E1038" s="5"/>
      <c r="J1038" s="1"/>
    </row>
    <row r="1039" spans="2:10" x14ac:dyDescent="0.2">
      <c r="E1039" s="5"/>
      <c r="J1039" s="1"/>
    </row>
    <row r="1040" spans="2:10" x14ac:dyDescent="0.2">
      <c r="B1040" s="14"/>
      <c r="C1040" s="18"/>
      <c r="D1040" s="17"/>
      <c r="E1040" s="5"/>
      <c r="J1040" s="1"/>
    </row>
    <row r="1041" spans="2:10" x14ac:dyDescent="0.2">
      <c r="B1041" s="14"/>
      <c r="C1041" s="18"/>
      <c r="D1041" s="17"/>
      <c r="E1041" s="5"/>
      <c r="J1041" s="1"/>
    </row>
    <row r="1042" spans="2:10" x14ac:dyDescent="0.2">
      <c r="B1042" s="14"/>
      <c r="C1042" s="18"/>
      <c r="D1042" s="17"/>
      <c r="E1042" s="5"/>
      <c r="J1042" s="1"/>
    </row>
    <row r="1043" spans="2:10" x14ac:dyDescent="0.2">
      <c r="B1043" s="14"/>
      <c r="C1043" s="18"/>
      <c r="D1043" s="17"/>
      <c r="E1043" s="5"/>
      <c r="J1043" s="1"/>
    </row>
    <row r="1044" spans="2:10" x14ac:dyDescent="0.2">
      <c r="B1044" s="14"/>
      <c r="C1044" s="18"/>
      <c r="D1044" s="17"/>
      <c r="E1044" s="5"/>
      <c r="J1044" s="1"/>
    </row>
    <row r="1045" spans="2:10" x14ac:dyDescent="0.2">
      <c r="E1045" s="5"/>
      <c r="J1045" s="1"/>
    </row>
    <row r="1046" spans="2:10" x14ac:dyDescent="0.25">
      <c r="E1046" s="5"/>
      <c r="F1046" s="33"/>
      <c r="G1046" s="5"/>
      <c r="H1046" s="5"/>
      <c r="I1046" s="5"/>
      <c r="J1046" s="5"/>
    </row>
    <row r="1048" spans="2:10" ht="15.75" thickBot="1" x14ac:dyDescent="0.3"/>
    <row r="1049" spans="2:10" ht="24" x14ac:dyDescent="0.25">
      <c r="B1049" s="30" t="s">
        <v>179</v>
      </c>
      <c r="C1049" s="31" t="s">
        <v>2</v>
      </c>
      <c r="D1049" s="31" t="s">
        <v>210</v>
      </c>
    </row>
    <row r="1050" spans="2:10" x14ac:dyDescent="0.25">
      <c r="B1050" s="19" t="s">
        <v>10</v>
      </c>
      <c r="C1050" s="21">
        <v>128</v>
      </c>
      <c r="D1050" s="24">
        <f>C1050/$C$1053</f>
        <v>0.22068965517241379</v>
      </c>
    </row>
    <row r="1051" spans="2:10" x14ac:dyDescent="0.25">
      <c r="B1051" s="19" t="s">
        <v>11</v>
      </c>
      <c r="C1051" s="21">
        <v>429</v>
      </c>
      <c r="D1051" s="24">
        <f>C1051/$C$1053</f>
        <v>0.73965517241379308</v>
      </c>
    </row>
    <row r="1052" spans="2:10" x14ac:dyDescent="0.25">
      <c r="B1052" s="19" t="s">
        <v>0</v>
      </c>
      <c r="C1052" s="21">
        <v>23</v>
      </c>
      <c r="D1052" s="24">
        <f>C1052/$C$1053</f>
        <v>3.9655172413793106E-2</v>
      </c>
    </row>
    <row r="1053" spans="2:10" ht="15.75" thickBot="1" x14ac:dyDescent="0.3">
      <c r="B1053" s="20" t="s">
        <v>2</v>
      </c>
      <c r="C1053" s="25">
        <f>SUM(C1050:C1052)</f>
        <v>580</v>
      </c>
      <c r="D1053" s="26">
        <f>SUM(D1050:D1052)</f>
        <v>1</v>
      </c>
    </row>
    <row r="1054" spans="2:10" x14ac:dyDescent="0.2">
      <c r="B1054" s="14"/>
      <c r="C1054" s="18"/>
      <c r="D1054" s="17"/>
      <c r="E1054" s="5"/>
      <c r="J1054" s="1"/>
    </row>
    <row r="1055" spans="2:10" x14ac:dyDescent="0.2">
      <c r="B1055" s="14"/>
      <c r="C1055" s="18"/>
      <c r="D1055" s="17"/>
      <c r="E1055" s="5"/>
      <c r="J1055" s="1"/>
    </row>
    <row r="1056" spans="2:10" x14ac:dyDescent="0.2">
      <c r="E1056" s="5"/>
      <c r="J1056" s="1"/>
    </row>
    <row r="1057" spans="2:10" x14ac:dyDescent="0.2">
      <c r="B1057" s="14"/>
      <c r="C1057" s="18"/>
      <c r="D1057" s="17"/>
      <c r="E1057" s="5"/>
      <c r="J1057" s="1"/>
    </row>
    <row r="1058" spans="2:10" x14ac:dyDescent="0.2">
      <c r="B1058" s="14"/>
      <c r="C1058" s="18"/>
      <c r="D1058" s="17"/>
      <c r="E1058" s="5"/>
      <c r="J1058" s="1"/>
    </row>
    <row r="1059" spans="2:10" x14ac:dyDescent="0.2">
      <c r="B1059" s="14"/>
      <c r="C1059" s="18"/>
      <c r="D1059" s="17"/>
      <c r="E1059" s="5"/>
      <c r="J1059" s="1"/>
    </row>
    <row r="1060" spans="2:10" x14ac:dyDescent="0.2">
      <c r="B1060" s="14"/>
      <c r="C1060" s="18"/>
      <c r="D1060" s="17"/>
      <c r="E1060" s="5"/>
      <c r="J1060" s="1"/>
    </row>
    <row r="1061" spans="2:10" x14ac:dyDescent="0.2">
      <c r="B1061" s="14"/>
      <c r="C1061" s="18"/>
      <c r="D1061" s="17"/>
      <c r="E1061" s="5"/>
      <c r="J1061" s="1"/>
    </row>
    <row r="1062" spans="2:10" x14ac:dyDescent="0.2">
      <c r="E1062" s="5"/>
      <c r="J1062" s="1"/>
    </row>
    <row r="1063" spans="2:10" x14ac:dyDescent="0.25">
      <c r="E1063" s="5"/>
      <c r="F1063" s="33"/>
      <c r="G1063" s="5"/>
      <c r="H1063" s="5"/>
      <c r="I1063" s="5"/>
      <c r="J1063" s="5"/>
    </row>
    <row r="1065" spans="2:10" ht="15.75" thickBot="1" x14ac:dyDescent="0.3"/>
    <row r="1066" spans="2:10" ht="24" x14ac:dyDescent="0.25">
      <c r="B1066" s="30" t="s">
        <v>185</v>
      </c>
      <c r="C1066" s="31" t="s">
        <v>2</v>
      </c>
      <c r="D1066" s="31" t="s">
        <v>210</v>
      </c>
    </row>
    <row r="1067" spans="2:10" x14ac:dyDescent="0.25">
      <c r="B1067" s="19" t="s">
        <v>180</v>
      </c>
      <c r="C1067" s="21">
        <v>116</v>
      </c>
      <c r="D1067" s="24">
        <f t="shared" ref="D1067:D1072" si="16">C1067/$C$1073</f>
        <v>0.2</v>
      </c>
    </row>
    <row r="1068" spans="2:10" x14ac:dyDescent="0.25">
      <c r="B1068" s="19" t="s">
        <v>181</v>
      </c>
      <c r="C1068" s="21">
        <v>202</v>
      </c>
      <c r="D1068" s="24">
        <f t="shared" si="16"/>
        <v>0.34827586206896549</v>
      </c>
    </row>
    <row r="1069" spans="2:10" x14ac:dyDescent="0.25">
      <c r="B1069" s="19" t="s">
        <v>182</v>
      </c>
      <c r="C1069" s="21">
        <v>207</v>
      </c>
      <c r="D1069" s="24">
        <f t="shared" si="16"/>
        <v>0.35689655172413792</v>
      </c>
    </row>
    <row r="1070" spans="2:10" x14ac:dyDescent="0.25">
      <c r="B1070" s="19" t="s">
        <v>183</v>
      </c>
      <c r="C1070" s="21">
        <v>10</v>
      </c>
      <c r="D1070" s="24">
        <f t="shared" si="16"/>
        <v>1.7241379310344827E-2</v>
      </c>
    </row>
    <row r="1071" spans="2:10" x14ac:dyDescent="0.25">
      <c r="B1071" s="19" t="s">
        <v>184</v>
      </c>
      <c r="C1071" s="21">
        <v>37</v>
      </c>
      <c r="D1071" s="24">
        <f t="shared" si="16"/>
        <v>6.3793103448275865E-2</v>
      </c>
    </row>
    <row r="1072" spans="2:10" x14ac:dyDescent="0.25">
      <c r="B1072" s="19" t="s">
        <v>0</v>
      </c>
      <c r="C1072" s="21">
        <v>8</v>
      </c>
      <c r="D1072" s="24">
        <f t="shared" si="16"/>
        <v>1.3793103448275862E-2</v>
      </c>
    </row>
    <row r="1073" spans="2:10" ht="15.75" thickBot="1" x14ac:dyDescent="0.3">
      <c r="B1073" s="20" t="s">
        <v>2</v>
      </c>
      <c r="C1073" s="25">
        <f>SUM(C1067:C1072)</f>
        <v>580</v>
      </c>
      <c r="D1073" s="26">
        <f>SUM(D1067:D1072)</f>
        <v>1</v>
      </c>
    </row>
    <row r="1074" spans="2:10" x14ac:dyDescent="0.2">
      <c r="B1074" s="14"/>
      <c r="C1074" s="18"/>
      <c r="D1074" s="17"/>
      <c r="E1074" s="5"/>
      <c r="J1074" s="1"/>
    </row>
    <row r="1075" spans="2:10" x14ac:dyDescent="0.2">
      <c r="B1075" s="14"/>
      <c r="C1075" s="18"/>
      <c r="D1075" s="17"/>
      <c r="E1075" s="5"/>
      <c r="J1075" s="1"/>
    </row>
    <row r="1076" spans="2:10" x14ac:dyDescent="0.2">
      <c r="E1076" s="5"/>
      <c r="J1076" s="1"/>
    </row>
    <row r="1077" spans="2:10" x14ac:dyDescent="0.2">
      <c r="E1077" s="5"/>
      <c r="J1077" s="1"/>
    </row>
    <row r="1078" spans="2:10" x14ac:dyDescent="0.2">
      <c r="B1078" s="14"/>
      <c r="C1078" s="18"/>
      <c r="D1078" s="17"/>
      <c r="E1078" s="5"/>
      <c r="J1078" s="1"/>
    </row>
    <row r="1079" spans="2:10" x14ac:dyDescent="0.2">
      <c r="B1079" s="14"/>
      <c r="C1079" s="18"/>
      <c r="D1079" s="17"/>
      <c r="E1079" s="5"/>
      <c r="J1079" s="1"/>
    </row>
    <row r="1080" spans="2:10" x14ac:dyDescent="0.2">
      <c r="B1080" s="14"/>
      <c r="C1080" s="18"/>
      <c r="D1080" s="17"/>
      <c r="E1080" s="5"/>
      <c r="J1080" s="1"/>
    </row>
    <row r="1081" spans="2:10" x14ac:dyDescent="0.2">
      <c r="B1081" s="14"/>
      <c r="C1081" s="18"/>
      <c r="D1081" s="17"/>
      <c r="E1081" s="5"/>
      <c r="J1081" s="1"/>
    </row>
    <row r="1082" spans="2:10" x14ac:dyDescent="0.2">
      <c r="E1082" s="5"/>
      <c r="J1082" s="1"/>
    </row>
    <row r="1083" spans="2:10" x14ac:dyDescent="0.25">
      <c r="E1083" s="5"/>
      <c r="F1083" s="33"/>
      <c r="G1083" s="5"/>
      <c r="H1083" s="5"/>
      <c r="I1083" s="5"/>
      <c r="J1083" s="5"/>
    </row>
    <row r="1085" spans="2:10" ht="15.75" thickBot="1" x14ac:dyDescent="0.3"/>
    <row r="1086" spans="2:10" x14ac:dyDescent="0.25">
      <c r="B1086" s="30" t="s">
        <v>186</v>
      </c>
      <c r="C1086" s="31" t="s">
        <v>2</v>
      </c>
      <c r="D1086" s="31" t="s">
        <v>210</v>
      </c>
    </row>
    <row r="1087" spans="2:10" x14ac:dyDescent="0.25">
      <c r="B1087" s="19" t="s">
        <v>187</v>
      </c>
      <c r="C1087" s="21">
        <v>31</v>
      </c>
      <c r="D1087" s="24">
        <f>C1087/$C$1091</f>
        <v>5.3448275862068968E-2</v>
      </c>
    </row>
    <row r="1088" spans="2:10" x14ac:dyDescent="0.25">
      <c r="B1088" s="19" t="s">
        <v>188</v>
      </c>
      <c r="C1088" s="21">
        <v>229</v>
      </c>
      <c r="D1088" s="24">
        <f>C1088/$C$1091</f>
        <v>0.39482758620689656</v>
      </c>
    </row>
    <row r="1089" spans="2:10" x14ac:dyDescent="0.25">
      <c r="B1089" s="19" t="s">
        <v>189</v>
      </c>
      <c r="C1089" s="21">
        <v>319</v>
      </c>
      <c r="D1089" s="24">
        <f>C1089/$C$1091</f>
        <v>0.55000000000000004</v>
      </c>
    </row>
    <row r="1090" spans="2:10" x14ac:dyDescent="0.25">
      <c r="B1090" s="19" t="s">
        <v>0</v>
      </c>
      <c r="C1090" s="21">
        <v>1</v>
      </c>
      <c r="D1090" s="24">
        <f>C1090/$C$1091</f>
        <v>1.7241379310344827E-3</v>
      </c>
    </row>
    <row r="1091" spans="2:10" ht="15.75" thickBot="1" x14ac:dyDescent="0.3">
      <c r="B1091" s="20" t="s">
        <v>2</v>
      </c>
      <c r="C1091" s="25">
        <f>SUM(C1087:C1090)</f>
        <v>580</v>
      </c>
      <c r="D1091" s="26">
        <f>SUM(D1087:D1090)</f>
        <v>1</v>
      </c>
    </row>
    <row r="1092" spans="2:10" x14ac:dyDescent="0.2">
      <c r="B1092" s="14"/>
      <c r="C1092" s="18"/>
      <c r="D1092" s="17"/>
      <c r="E1092" s="5"/>
      <c r="J1092" s="1"/>
    </row>
    <row r="1093" spans="2:10" x14ac:dyDescent="0.2">
      <c r="B1093" s="14"/>
      <c r="C1093" s="18"/>
      <c r="D1093" s="17"/>
      <c r="E1093" s="5"/>
      <c r="J1093" s="1"/>
    </row>
    <row r="1094" spans="2:10" x14ac:dyDescent="0.2">
      <c r="E1094" s="5"/>
      <c r="J1094" s="1"/>
    </row>
    <row r="1095" spans="2:10" x14ac:dyDescent="0.2">
      <c r="B1095" s="14"/>
      <c r="C1095" s="18"/>
      <c r="D1095" s="17"/>
      <c r="E1095" s="5"/>
      <c r="J1095" s="1"/>
    </row>
    <row r="1096" spans="2:10" x14ac:dyDescent="0.2">
      <c r="B1096" s="14"/>
      <c r="C1096" s="18"/>
      <c r="D1096" s="17"/>
      <c r="E1096" s="5"/>
      <c r="J1096" s="1"/>
    </row>
    <row r="1097" spans="2:10" x14ac:dyDescent="0.2">
      <c r="B1097" s="14"/>
      <c r="C1097" s="18"/>
      <c r="D1097" s="17"/>
      <c r="E1097" s="5"/>
      <c r="J1097" s="1"/>
    </row>
    <row r="1098" spans="2:10" x14ac:dyDescent="0.2">
      <c r="B1098" s="14"/>
      <c r="C1098" s="18"/>
      <c r="D1098" s="17"/>
      <c r="E1098" s="5"/>
      <c r="J1098" s="1"/>
    </row>
    <row r="1099" spans="2:10" x14ac:dyDescent="0.2">
      <c r="B1099" s="14"/>
      <c r="C1099" s="18"/>
      <c r="D1099" s="17"/>
      <c r="E1099" s="5"/>
      <c r="J1099" s="1"/>
    </row>
    <row r="1100" spans="2:10" x14ac:dyDescent="0.2">
      <c r="E1100" s="5"/>
      <c r="J1100" s="1"/>
    </row>
    <row r="1101" spans="2:10" x14ac:dyDescent="0.25">
      <c r="E1101" s="5"/>
      <c r="F1101" s="33"/>
      <c r="G1101" s="5"/>
      <c r="H1101" s="5"/>
      <c r="I1101" s="5"/>
      <c r="J1101" s="5"/>
    </row>
    <row r="1103" spans="2:10" ht="15.75" thickBot="1" x14ac:dyDescent="0.3"/>
    <row r="1104" spans="2:10" x14ac:dyDescent="0.25">
      <c r="B1104" s="30" t="s">
        <v>190</v>
      </c>
      <c r="C1104" s="31" t="s">
        <v>2</v>
      </c>
      <c r="D1104" s="31" t="s">
        <v>210</v>
      </c>
    </row>
    <row r="1105" spans="2:10" x14ac:dyDescent="0.25">
      <c r="B1105" s="19" t="s">
        <v>191</v>
      </c>
      <c r="C1105" s="21">
        <v>265</v>
      </c>
      <c r="D1105" s="24">
        <f>C1105/$C$1108</f>
        <v>0.45689655172413796</v>
      </c>
    </row>
    <row r="1106" spans="2:10" x14ac:dyDescent="0.25">
      <c r="B1106" s="19" t="s">
        <v>192</v>
      </c>
      <c r="C1106" s="21">
        <v>307</v>
      </c>
      <c r="D1106" s="24">
        <f>C1106/$C$1108</f>
        <v>0.52931034482758621</v>
      </c>
    </row>
    <row r="1107" spans="2:10" x14ac:dyDescent="0.25">
      <c r="B1107" s="19" t="s">
        <v>0</v>
      </c>
      <c r="C1107" s="21">
        <v>8</v>
      </c>
      <c r="D1107" s="24">
        <f>C1107/$C$1108</f>
        <v>1.3793103448275862E-2</v>
      </c>
    </row>
    <row r="1108" spans="2:10" ht="15.75" thickBot="1" x14ac:dyDescent="0.3">
      <c r="B1108" s="20" t="s">
        <v>2</v>
      </c>
      <c r="C1108" s="25">
        <f>SUM(C1105:C1107)</f>
        <v>580</v>
      </c>
      <c r="D1108" s="26">
        <f>SUM(D1105:D1107)</f>
        <v>1</v>
      </c>
    </row>
    <row r="1109" spans="2:10" x14ac:dyDescent="0.2">
      <c r="B1109" s="14"/>
      <c r="C1109" s="18"/>
      <c r="D1109" s="17"/>
      <c r="E1109" s="5"/>
      <c r="J1109" s="1"/>
    </row>
    <row r="1110" spans="2:10" x14ac:dyDescent="0.2">
      <c r="B1110" s="14"/>
      <c r="C1110" s="18"/>
      <c r="D1110" s="17"/>
      <c r="E1110" s="5"/>
      <c r="J1110" s="1"/>
    </row>
    <row r="1111" spans="2:10" x14ac:dyDescent="0.2">
      <c r="E1111" s="5"/>
      <c r="J1111" s="1"/>
    </row>
    <row r="1112" spans="2:10" x14ac:dyDescent="0.2">
      <c r="E1112" s="5"/>
      <c r="J1112" s="1"/>
    </row>
    <row r="1113" spans="2:10" x14ac:dyDescent="0.2">
      <c r="B1113" s="14"/>
      <c r="C1113" s="18"/>
      <c r="D1113" s="17"/>
      <c r="E1113" s="5"/>
      <c r="J1113" s="1"/>
    </row>
    <row r="1114" spans="2:10" x14ac:dyDescent="0.2">
      <c r="B1114" s="14"/>
      <c r="C1114" s="18"/>
      <c r="D1114" s="17"/>
      <c r="E1114" s="5"/>
      <c r="J1114" s="1"/>
    </row>
    <row r="1115" spans="2:10" x14ac:dyDescent="0.2">
      <c r="B1115" s="14"/>
      <c r="C1115" s="18"/>
      <c r="D1115" s="17"/>
      <c r="E1115" s="5"/>
      <c r="J1115" s="1"/>
    </row>
    <row r="1116" spans="2:10" x14ac:dyDescent="0.2">
      <c r="B1116" s="14"/>
      <c r="C1116" s="18"/>
      <c r="D1116" s="17"/>
      <c r="E1116" s="5"/>
      <c r="J1116" s="1"/>
    </row>
    <row r="1117" spans="2:10" x14ac:dyDescent="0.2">
      <c r="E1117" s="5"/>
      <c r="J1117" s="1"/>
    </row>
    <row r="1118" spans="2:10" x14ac:dyDescent="0.25">
      <c r="E1118" s="5"/>
      <c r="F1118" s="33"/>
      <c r="G1118" s="5"/>
      <c r="H1118" s="5"/>
      <c r="I1118" s="5"/>
      <c r="J1118" s="5"/>
    </row>
    <row r="1120" spans="2:10" ht="15.75" thickBot="1" x14ac:dyDescent="0.3"/>
    <row r="1121" spans="2:4" x14ac:dyDescent="0.25">
      <c r="B1121" s="30" t="s">
        <v>199</v>
      </c>
      <c r="C1121" s="31" t="s">
        <v>2</v>
      </c>
      <c r="D1121" s="31" t="s">
        <v>210</v>
      </c>
    </row>
    <row r="1122" spans="2:4" x14ac:dyDescent="0.25">
      <c r="B1122" s="19" t="s">
        <v>193</v>
      </c>
      <c r="C1122" s="21">
        <v>24</v>
      </c>
      <c r="D1122" s="24">
        <f>C1122/$C$1129</f>
        <v>4.1379310344827586E-2</v>
      </c>
    </row>
    <row r="1123" spans="2:4" x14ac:dyDescent="0.25">
      <c r="B1123" s="19" t="s">
        <v>194</v>
      </c>
      <c r="C1123" s="21">
        <v>119</v>
      </c>
      <c r="D1123" s="24">
        <f t="shared" ref="D1123:D1128" si="17">C1123/$C$1129</f>
        <v>0.20517241379310344</v>
      </c>
    </row>
    <row r="1124" spans="2:4" x14ac:dyDescent="0.25">
      <c r="B1124" s="19" t="s">
        <v>195</v>
      </c>
      <c r="C1124" s="21">
        <v>275</v>
      </c>
      <c r="D1124" s="24">
        <f t="shared" si="17"/>
        <v>0.47413793103448276</v>
      </c>
    </row>
    <row r="1125" spans="2:4" x14ac:dyDescent="0.25">
      <c r="B1125" s="19" t="s">
        <v>196</v>
      </c>
      <c r="C1125" s="21">
        <v>112</v>
      </c>
      <c r="D1125" s="24">
        <f t="shared" si="17"/>
        <v>0.19310344827586207</v>
      </c>
    </row>
    <row r="1126" spans="2:4" x14ac:dyDescent="0.25">
      <c r="B1126" s="19" t="s">
        <v>197</v>
      </c>
      <c r="C1126" s="21">
        <v>23</v>
      </c>
      <c r="D1126" s="24">
        <f t="shared" si="17"/>
        <v>3.9655172413793106E-2</v>
      </c>
    </row>
    <row r="1127" spans="2:4" x14ac:dyDescent="0.25">
      <c r="B1127" s="19" t="s">
        <v>198</v>
      </c>
      <c r="C1127" s="21">
        <v>3</v>
      </c>
      <c r="D1127" s="24">
        <f t="shared" si="17"/>
        <v>5.1724137931034482E-3</v>
      </c>
    </row>
    <row r="1128" spans="2:4" x14ac:dyDescent="0.25">
      <c r="B1128" s="19" t="s">
        <v>0</v>
      </c>
      <c r="C1128" s="21">
        <v>24</v>
      </c>
      <c r="D1128" s="24">
        <f t="shared" si="17"/>
        <v>4.1379310344827586E-2</v>
      </c>
    </row>
    <row r="1129" spans="2:4" ht="15.75" thickBot="1" x14ac:dyDescent="0.3">
      <c r="B1129" s="20" t="s">
        <v>2</v>
      </c>
      <c r="C1129" s="25">
        <f>SUM(C1122:C1128)</f>
        <v>580</v>
      </c>
      <c r="D1129" s="26">
        <f>SUM(D1122:D1128)</f>
        <v>0.99999999999999989</v>
      </c>
    </row>
    <row r="1130" spans="2:4" x14ac:dyDescent="0.25">
      <c r="B1130" s="14"/>
      <c r="C1130" s="18"/>
      <c r="D1130" s="17"/>
    </row>
    <row r="1133" spans="2:4" x14ac:dyDescent="0.25">
      <c r="B1133" s="14"/>
      <c r="C1133" s="18"/>
      <c r="D1133" s="17"/>
    </row>
    <row r="1134" spans="2:4" x14ac:dyDescent="0.25">
      <c r="B1134" s="14"/>
      <c r="C1134" s="18"/>
      <c r="D1134" s="17"/>
    </row>
    <row r="1135" spans="2:4" x14ac:dyDescent="0.25">
      <c r="B1135" s="14"/>
      <c r="C1135" s="18"/>
      <c r="D1135" s="17"/>
    </row>
    <row r="1136" spans="2:4" x14ac:dyDescent="0.25">
      <c r="B1136" s="14"/>
      <c r="C1136" s="18"/>
      <c r="D1136" s="17"/>
    </row>
    <row r="1137" spans="2:4" x14ac:dyDescent="0.25">
      <c r="B1137" s="14"/>
      <c r="C1137" s="18"/>
      <c r="D1137" s="17"/>
    </row>
    <row r="1138" spans="2:4" x14ac:dyDescent="0.25">
      <c r="B1138" s="14"/>
      <c r="C1138" s="18"/>
      <c r="D1138" s="17"/>
    </row>
    <row r="1139" spans="2:4" x14ac:dyDescent="0.25">
      <c r="B1139" s="14"/>
      <c r="C1139" s="18"/>
      <c r="D1139" s="17"/>
    </row>
    <row r="1140" spans="2:4" x14ac:dyDescent="0.25">
      <c r="B1140" s="14"/>
      <c r="C1140" s="18"/>
      <c r="D1140" s="17"/>
    </row>
    <row r="1141" spans="2:4" x14ac:dyDescent="0.25">
      <c r="B1141" s="14"/>
      <c r="C1141" s="18"/>
      <c r="D1141" s="17"/>
    </row>
    <row r="1143" spans="2:4" ht="15.75" thickBot="1" x14ac:dyDescent="0.3"/>
    <row r="1144" spans="2:4" x14ac:dyDescent="0.25">
      <c r="B1144" s="30" t="s">
        <v>200</v>
      </c>
      <c r="C1144" s="31" t="s">
        <v>2</v>
      </c>
      <c r="D1144" s="31" t="s">
        <v>210</v>
      </c>
    </row>
    <row r="1145" spans="2:4" x14ac:dyDescent="0.25">
      <c r="B1145" s="19" t="s">
        <v>14</v>
      </c>
      <c r="C1145" s="21">
        <v>4</v>
      </c>
      <c r="D1145" s="24">
        <f>C1145/$C$1155</f>
        <v>6.8965517241379309E-3</v>
      </c>
    </row>
    <row r="1146" spans="2:4" x14ac:dyDescent="0.25">
      <c r="B1146" s="19" t="s">
        <v>16</v>
      </c>
      <c r="C1146" s="21">
        <v>17</v>
      </c>
      <c r="D1146" s="24">
        <f t="shared" ref="D1146:D1154" si="18">C1146/$C$1155</f>
        <v>2.9310344827586206E-2</v>
      </c>
    </row>
    <row r="1147" spans="2:4" x14ac:dyDescent="0.25">
      <c r="B1147" s="19" t="s">
        <v>15</v>
      </c>
      <c r="C1147" s="21">
        <v>4</v>
      </c>
      <c r="D1147" s="24">
        <f t="shared" si="18"/>
        <v>6.8965517241379309E-3</v>
      </c>
    </row>
    <row r="1148" spans="2:4" x14ac:dyDescent="0.25">
      <c r="B1148" s="19" t="s">
        <v>18</v>
      </c>
      <c r="C1148" s="21">
        <v>100</v>
      </c>
      <c r="D1148" s="24">
        <f t="shared" si="18"/>
        <v>0.17241379310344829</v>
      </c>
    </row>
    <row r="1149" spans="2:4" x14ac:dyDescent="0.25">
      <c r="B1149" s="19" t="s">
        <v>17</v>
      </c>
      <c r="C1149" s="21">
        <v>41</v>
      </c>
      <c r="D1149" s="24">
        <f t="shared" si="18"/>
        <v>7.0689655172413796E-2</v>
      </c>
    </row>
    <row r="1150" spans="2:4" x14ac:dyDescent="0.25">
      <c r="B1150" s="19" t="s">
        <v>20</v>
      </c>
      <c r="C1150" s="21">
        <v>159</v>
      </c>
      <c r="D1150" s="24">
        <f t="shared" si="18"/>
        <v>0.27413793103448275</v>
      </c>
    </row>
    <row r="1151" spans="2:4" x14ac:dyDescent="0.25">
      <c r="B1151" s="19" t="s">
        <v>19</v>
      </c>
      <c r="C1151" s="21">
        <v>90</v>
      </c>
      <c r="D1151" s="24">
        <f t="shared" si="18"/>
        <v>0.15517241379310345</v>
      </c>
    </row>
    <row r="1152" spans="2:4" x14ac:dyDescent="0.25">
      <c r="B1152" s="19" t="s">
        <v>201</v>
      </c>
      <c r="C1152" s="21">
        <v>81</v>
      </c>
      <c r="D1152" s="24">
        <f t="shared" si="18"/>
        <v>0.1396551724137931</v>
      </c>
    </row>
    <row r="1153" spans="2:4" x14ac:dyDescent="0.25">
      <c r="B1153" s="19" t="s">
        <v>202</v>
      </c>
      <c r="C1153" s="21">
        <v>69</v>
      </c>
      <c r="D1153" s="24">
        <f t="shared" si="18"/>
        <v>0.11896551724137931</v>
      </c>
    </row>
    <row r="1154" spans="2:4" x14ac:dyDescent="0.25">
      <c r="B1154" s="19" t="s">
        <v>0</v>
      </c>
      <c r="C1154" s="21">
        <v>15</v>
      </c>
      <c r="D1154" s="24">
        <f t="shared" si="18"/>
        <v>2.5862068965517241E-2</v>
      </c>
    </row>
    <row r="1155" spans="2:4" ht="15.75" thickBot="1" x14ac:dyDescent="0.3">
      <c r="B1155" s="20" t="s">
        <v>2</v>
      </c>
      <c r="C1155" s="25">
        <f>SUM(C1138:C1154)</f>
        <v>580</v>
      </c>
      <c r="D1155" s="26">
        <f>SUM(D1138:D1154)</f>
        <v>0.99999999999999989</v>
      </c>
    </row>
    <row r="1156" spans="2:4" x14ac:dyDescent="0.25">
      <c r="B1156" s="14"/>
      <c r="C1156" s="18"/>
      <c r="D1156" s="17"/>
    </row>
    <row r="1157" spans="2:4" x14ac:dyDescent="0.25">
      <c r="B1157" s="14"/>
      <c r="C1157" s="18"/>
      <c r="D1157" s="17"/>
    </row>
    <row r="1158" spans="2:4" x14ac:dyDescent="0.25">
      <c r="B1158" s="14"/>
      <c r="C1158" s="18"/>
      <c r="D1158" s="17"/>
    </row>
    <row r="1159" spans="2:4" x14ac:dyDescent="0.25">
      <c r="B1159" s="14"/>
      <c r="C1159" s="18"/>
      <c r="D1159" s="17"/>
    </row>
    <row r="1161" spans="2:4" x14ac:dyDescent="0.25">
      <c r="B1161" s="14"/>
      <c r="C1161" s="18"/>
      <c r="D1161" s="17"/>
    </row>
    <row r="1162" spans="2:4" x14ac:dyDescent="0.25">
      <c r="B1162" s="14"/>
      <c r="C1162" s="18"/>
      <c r="D1162" s="17"/>
    </row>
    <row r="1163" spans="2:4" x14ac:dyDescent="0.25">
      <c r="B1163" s="14"/>
      <c r="C1163" s="18"/>
      <c r="D1163" s="17"/>
    </row>
    <row r="1164" spans="2:4" x14ac:dyDescent="0.25">
      <c r="B1164" s="14"/>
      <c r="C1164" s="18"/>
      <c r="D1164" s="17"/>
    </row>
    <row r="1165" spans="2:4" x14ac:dyDescent="0.25">
      <c r="B1165" s="14"/>
      <c r="C1165" s="18"/>
      <c r="D1165" s="17"/>
    </row>
    <row r="1167" spans="2:4" ht="15.75" thickBot="1" x14ac:dyDescent="0.3"/>
    <row r="1168" spans="2:4" x14ac:dyDescent="0.25">
      <c r="B1168" s="30" t="s">
        <v>203</v>
      </c>
      <c r="C1168" s="31" t="s">
        <v>2</v>
      </c>
      <c r="D1168" s="31" t="s">
        <v>210</v>
      </c>
    </row>
    <row r="1169" spans="2:4" x14ac:dyDescent="0.25">
      <c r="B1169" s="19" t="s">
        <v>204</v>
      </c>
      <c r="C1169" s="21">
        <v>251</v>
      </c>
      <c r="D1169" s="24">
        <f>C1169/$C$1177</f>
        <v>0.43275862068965515</v>
      </c>
    </row>
    <row r="1170" spans="2:4" x14ac:dyDescent="0.25">
      <c r="B1170" s="19" t="s">
        <v>205</v>
      </c>
      <c r="C1170" s="21">
        <v>80</v>
      </c>
      <c r="D1170" s="24">
        <f t="shared" ref="D1170:D1176" si="19">C1170/$C$1177</f>
        <v>0.13793103448275862</v>
      </c>
    </row>
    <row r="1171" spans="2:4" x14ac:dyDescent="0.25">
      <c r="B1171" s="19" t="s">
        <v>13</v>
      </c>
      <c r="C1171" s="21">
        <v>78</v>
      </c>
      <c r="D1171" s="24">
        <f t="shared" si="19"/>
        <v>0.13448275862068965</v>
      </c>
    </row>
    <row r="1172" spans="2:4" x14ac:dyDescent="0.25">
      <c r="B1172" s="19" t="s">
        <v>206</v>
      </c>
      <c r="C1172" s="21">
        <v>28</v>
      </c>
      <c r="D1172" s="24">
        <f t="shared" si="19"/>
        <v>4.8275862068965517E-2</v>
      </c>
    </row>
    <row r="1173" spans="2:4" x14ac:dyDescent="0.25">
      <c r="B1173" s="19" t="s">
        <v>207</v>
      </c>
      <c r="C1173" s="21">
        <v>21</v>
      </c>
      <c r="D1173" s="24">
        <f t="shared" si="19"/>
        <v>3.6206896551724141E-2</v>
      </c>
    </row>
    <row r="1174" spans="2:4" x14ac:dyDescent="0.25">
      <c r="B1174" s="19" t="s">
        <v>208</v>
      </c>
      <c r="C1174" s="21">
        <v>29</v>
      </c>
      <c r="D1174" s="24">
        <f t="shared" si="19"/>
        <v>0.05</v>
      </c>
    </row>
    <row r="1175" spans="2:4" x14ac:dyDescent="0.25">
      <c r="B1175" s="19" t="s">
        <v>209</v>
      </c>
      <c r="C1175" s="21">
        <v>18</v>
      </c>
      <c r="D1175" s="24">
        <f t="shared" si="19"/>
        <v>3.1034482758620689E-2</v>
      </c>
    </row>
    <row r="1176" spans="2:4" x14ac:dyDescent="0.25">
      <c r="B1176" s="19" t="s">
        <v>0</v>
      </c>
      <c r="C1176" s="21">
        <v>75</v>
      </c>
      <c r="D1176" s="24">
        <f t="shared" si="19"/>
        <v>0.12931034482758622</v>
      </c>
    </row>
    <row r="1177" spans="2:4" ht="15.75" thickBot="1" x14ac:dyDescent="0.3">
      <c r="B1177" s="20" t="s">
        <v>2</v>
      </c>
      <c r="C1177" s="25">
        <f>SUM(C1159:C1176)</f>
        <v>580</v>
      </c>
      <c r="D1177" s="26">
        <f>SUM(D1159:D1176)</f>
        <v>1</v>
      </c>
    </row>
    <row r="1178" spans="2:4" x14ac:dyDescent="0.25">
      <c r="B1178" s="14"/>
      <c r="C1178" s="18"/>
      <c r="D1178" s="17"/>
    </row>
    <row r="1179" spans="2:4" x14ac:dyDescent="0.25">
      <c r="B1179" s="14"/>
      <c r="C1179" s="18"/>
      <c r="D1179" s="17"/>
    </row>
    <row r="1180" spans="2:4" x14ac:dyDescent="0.25">
      <c r="B1180" s="14"/>
      <c r="C1180" s="16"/>
      <c r="D1180" s="17"/>
    </row>
    <row r="1181" spans="2:4" x14ac:dyDescent="0.25">
      <c r="B1181" s="14"/>
      <c r="C1181" s="18"/>
      <c r="D1181" s="17"/>
    </row>
    <row r="1182" spans="2:4" x14ac:dyDescent="0.25">
      <c r="B1182" s="14"/>
      <c r="C1182" s="18"/>
      <c r="D1182" s="17"/>
    </row>
  </sheetData>
  <sortState ref="B940:D943">
    <sortCondition descending="1" ref="C940:C943"/>
  </sortState>
  <mergeCells count="2">
    <mergeCell ref="A1:L4"/>
    <mergeCell ref="A5:L6"/>
  </mergeCells>
  <pageMargins left="0.7" right="0.7" top="0.75" bottom="0.75" header="0.3" footer="0.3"/>
  <pageSetup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"/>
  <sheetViews>
    <sheetView showGridLines="0" topLeftCell="A7" workbookViewId="0">
      <selection activeCell="A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65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246</v>
      </c>
      <c r="C12" s="35">
        <v>206</v>
      </c>
      <c r="D12" s="61">
        <v>0.35517241379310344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244</v>
      </c>
      <c r="C13" s="35">
        <v>180</v>
      </c>
      <c r="D13" s="40">
        <v>0.31034482758620691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245</v>
      </c>
      <c r="C14" s="35">
        <v>93</v>
      </c>
      <c r="D14" s="40">
        <v>0.16034482758620688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248</v>
      </c>
      <c r="C15" s="35">
        <v>27</v>
      </c>
      <c r="D15" s="40">
        <v>4.6551724137931037E-2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250</v>
      </c>
      <c r="C16" s="35">
        <v>24</v>
      </c>
      <c r="D16" s="40">
        <v>4.1379310344827586E-2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247</v>
      </c>
      <c r="C17" s="35">
        <v>16</v>
      </c>
      <c r="D17" s="40">
        <v>2.7586206896551724E-2</v>
      </c>
      <c r="E17" s="2"/>
      <c r="F17" s="32"/>
      <c r="G17" s="2"/>
      <c r="H17" s="2"/>
      <c r="I17" s="2"/>
      <c r="J17" s="2"/>
      <c r="K17" s="32"/>
    </row>
    <row r="18" spans="2:11" x14ac:dyDescent="0.25">
      <c r="B18" s="41" t="s">
        <v>249</v>
      </c>
      <c r="C18" s="35">
        <v>9</v>
      </c>
      <c r="D18" s="40">
        <v>1.5517241379310345E-2</v>
      </c>
      <c r="E18" s="2"/>
      <c r="F18" s="32"/>
      <c r="G18" s="2"/>
      <c r="H18" s="2"/>
      <c r="I18" s="2"/>
      <c r="J18" s="2"/>
      <c r="K18" s="32"/>
    </row>
    <row r="19" spans="2:11" x14ac:dyDescent="0.25">
      <c r="B19" s="41" t="s">
        <v>12</v>
      </c>
      <c r="C19" s="35">
        <v>19</v>
      </c>
      <c r="D19" s="40">
        <v>3.2758620689655175E-2</v>
      </c>
      <c r="E19" s="2"/>
      <c r="F19" s="32"/>
      <c r="G19" s="2"/>
      <c r="H19" s="2"/>
      <c r="I19" s="2"/>
      <c r="J19" s="2"/>
      <c r="K19" s="32"/>
    </row>
    <row r="20" spans="2:11" x14ac:dyDescent="0.25">
      <c r="B20" s="41" t="s">
        <v>0</v>
      </c>
      <c r="C20" s="35">
        <v>6</v>
      </c>
      <c r="D20" s="40">
        <v>1.0344827586206896E-2</v>
      </c>
      <c r="E20" s="2"/>
      <c r="F20" s="32"/>
      <c r="G20" s="2"/>
      <c r="H20" s="2"/>
      <c r="I20" s="2"/>
      <c r="J20" s="2"/>
      <c r="K20" s="32"/>
    </row>
    <row r="21" spans="2:11" x14ac:dyDescent="0.25">
      <c r="B21" s="43" t="s">
        <v>2</v>
      </c>
      <c r="C21" s="44">
        <v>580</v>
      </c>
      <c r="D21" s="45">
        <v>1</v>
      </c>
    </row>
  </sheetData>
  <sortState ref="B12:D18">
    <sortCondition descending="1" ref="C12:C18"/>
  </sortState>
  <mergeCells count="2">
    <mergeCell ref="A1:L4"/>
    <mergeCell ref="A5:L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7"/>
  <sheetViews>
    <sheetView showGridLines="0" topLeftCell="A5" workbookViewId="0">
      <selection activeCell="A5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36" x14ac:dyDescent="0.25">
      <c r="B11" s="62" t="s">
        <v>75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252</v>
      </c>
      <c r="C12" s="35">
        <v>431</v>
      </c>
      <c r="D12" s="61">
        <v>0.74310344827586206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251</v>
      </c>
      <c r="C13" s="35">
        <v>69</v>
      </c>
      <c r="D13" s="40">
        <v>0.11896551724137931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253</v>
      </c>
      <c r="C14" s="35">
        <v>51</v>
      </c>
      <c r="D14" s="40">
        <v>8.7931034482758616E-2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0</v>
      </c>
      <c r="C15" s="35">
        <v>29</v>
      </c>
      <c r="D15" s="40">
        <v>0.05</v>
      </c>
      <c r="E15" s="2"/>
      <c r="F15" s="32"/>
      <c r="G15" s="2"/>
      <c r="H15" s="2"/>
      <c r="I15" s="2"/>
      <c r="J15" s="2"/>
      <c r="K15" s="32"/>
    </row>
    <row r="16" spans="1:12" x14ac:dyDescent="0.25">
      <c r="B16" s="43" t="s">
        <v>2</v>
      </c>
      <c r="C16" s="44">
        <v>580</v>
      </c>
      <c r="D16" s="45">
        <v>1</v>
      </c>
      <c r="E16" s="2"/>
      <c r="F16" s="32"/>
      <c r="G16" s="2"/>
      <c r="H16" s="2"/>
      <c r="I16" s="2"/>
      <c r="J16" s="2"/>
      <c r="K16" s="32"/>
    </row>
    <row r="17" spans="2:11" x14ac:dyDescent="0.25">
      <c r="B17" s="15"/>
      <c r="C17" s="16"/>
      <c r="D17" s="17"/>
      <c r="E17" s="2"/>
      <c r="F17" s="32"/>
      <c r="G17" s="2"/>
      <c r="H17" s="2"/>
      <c r="I17" s="2"/>
      <c r="J17" s="2"/>
      <c r="K17" s="32"/>
    </row>
  </sheetData>
  <sortState ref="B12:D14">
    <sortCondition descending="1" ref="C12:C14"/>
  </sortState>
  <mergeCells count="2">
    <mergeCell ref="A1:L4"/>
    <mergeCell ref="A5:L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7"/>
  <sheetViews>
    <sheetView showGridLines="0" topLeftCell="A19" workbookViewId="0">
      <selection activeCell="A19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254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255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10</v>
      </c>
      <c r="C12" s="35">
        <v>191</v>
      </c>
      <c r="D12" s="61">
        <v>0.3293103448275862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11</v>
      </c>
      <c r="C13" s="35">
        <v>345</v>
      </c>
      <c r="D13" s="40">
        <v>0.59482758620689657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0</v>
      </c>
      <c r="C14" s="35">
        <v>44</v>
      </c>
      <c r="D14" s="40">
        <v>7.586206896551724E-2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3" t="s">
        <v>2</v>
      </c>
      <c r="C15" s="44">
        <v>580</v>
      </c>
      <c r="D15" s="45">
        <v>1</v>
      </c>
      <c r="E15" s="2"/>
      <c r="F15" s="32"/>
      <c r="G15" s="2"/>
      <c r="H15" s="2"/>
      <c r="I15" s="2"/>
      <c r="J15" s="2"/>
      <c r="K15" s="32"/>
    </row>
    <row r="16" spans="1:12" x14ac:dyDescent="0.25">
      <c r="B16" s="15"/>
      <c r="C16" s="16"/>
      <c r="D16" s="17"/>
      <c r="E16" s="2"/>
      <c r="F16" s="32"/>
      <c r="G16" s="2"/>
      <c r="H16" s="2"/>
      <c r="I16" s="2"/>
      <c r="J16" s="2"/>
      <c r="K16" s="32"/>
    </row>
    <row r="21" spans="2:4" ht="15.75" thickBot="1" x14ac:dyDescent="0.3"/>
    <row r="22" spans="2:4" ht="36" x14ac:dyDescent="0.25">
      <c r="B22" s="62" t="s">
        <v>256</v>
      </c>
      <c r="C22" s="59" t="s">
        <v>2</v>
      </c>
      <c r="D22" s="60" t="s">
        <v>210</v>
      </c>
    </row>
    <row r="23" spans="2:4" x14ac:dyDescent="0.25">
      <c r="B23" s="63" t="s">
        <v>10</v>
      </c>
      <c r="C23" s="35">
        <v>108</v>
      </c>
      <c r="D23" s="61">
        <v>0.18620689655172415</v>
      </c>
    </row>
    <row r="24" spans="2:4" x14ac:dyDescent="0.25">
      <c r="B24" s="41" t="s">
        <v>11</v>
      </c>
      <c r="C24" s="35">
        <v>67</v>
      </c>
      <c r="D24" s="40">
        <v>0.11551724137931034</v>
      </c>
    </row>
    <row r="25" spans="2:4" x14ac:dyDescent="0.25">
      <c r="B25" s="41" t="s">
        <v>257</v>
      </c>
      <c r="C25" s="35">
        <v>349</v>
      </c>
      <c r="D25" s="40">
        <v>0.60172413793103452</v>
      </c>
    </row>
    <row r="26" spans="2:4" x14ac:dyDescent="0.25">
      <c r="B26" s="41" t="s">
        <v>0</v>
      </c>
      <c r="C26" s="35">
        <v>56</v>
      </c>
      <c r="D26" s="40">
        <v>9.6551724137931033E-2</v>
      </c>
    </row>
    <row r="27" spans="2:4" x14ac:dyDescent="0.25">
      <c r="B27" s="43" t="s">
        <v>2</v>
      </c>
      <c r="C27" s="44">
        <v>580</v>
      </c>
      <c r="D27" s="45">
        <v>1</v>
      </c>
    </row>
  </sheetData>
  <mergeCells count="2">
    <mergeCell ref="A1:L4"/>
    <mergeCell ref="A5:L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showGridLines="0" topLeftCell="A3" workbookViewId="0">
      <selection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x14ac:dyDescent="0.25">
      <c r="B11" s="62" t="s">
        <v>85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258</v>
      </c>
      <c r="C12" s="35">
        <v>79</v>
      </c>
      <c r="D12" s="61">
        <v>0.13620689655172413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220</v>
      </c>
      <c r="C13" s="35">
        <v>29</v>
      </c>
      <c r="D13" s="40">
        <v>0.05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221</v>
      </c>
      <c r="C14" s="35">
        <v>18</v>
      </c>
      <c r="D14" s="40">
        <v>3.1034482758620689E-2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222</v>
      </c>
      <c r="C15" s="35">
        <v>14</v>
      </c>
      <c r="D15" s="40">
        <v>2.4137931034482758E-2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223</v>
      </c>
      <c r="C16" s="35">
        <v>6</v>
      </c>
      <c r="D16" s="40">
        <v>1.0344827586206896E-2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259</v>
      </c>
      <c r="C17" s="35">
        <v>3</v>
      </c>
      <c r="D17" s="40">
        <v>1.7241379310344827E-3</v>
      </c>
      <c r="E17" s="2"/>
      <c r="F17" s="32"/>
      <c r="G17" s="2"/>
      <c r="H17" s="2"/>
      <c r="I17" s="2"/>
      <c r="J17" s="2"/>
      <c r="K17" s="32"/>
    </row>
    <row r="18" spans="2:11" x14ac:dyDescent="0.25">
      <c r="B18" s="41" t="s">
        <v>260</v>
      </c>
      <c r="C18" s="35">
        <v>6</v>
      </c>
      <c r="D18" s="40">
        <v>3.4482758620689655E-3</v>
      </c>
      <c r="E18" s="2"/>
      <c r="F18" s="32"/>
      <c r="G18" s="2"/>
      <c r="H18" s="2"/>
      <c r="I18" s="2"/>
      <c r="J18" s="2"/>
      <c r="K18" s="32"/>
    </row>
    <row r="19" spans="2:11" x14ac:dyDescent="0.25">
      <c r="B19" s="41" t="s">
        <v>0</v>
      </c>
      <c r="C19" s="35">
        <v>45</v>
      </c>
      <c r="D19" s="40">
        <v>7.7586206896551727E-2</v>
      </c>
    </row>
    <row r="20" spans="2:11" x14ac:dyDescent="0.25">
      <c r="B20" s="41" t="s">
        <v>257</v>
      </c>
      <c r="C20" s="35">
        <v>380</v>
      </c>
      <c r="D20" s="40">
        <v>0.65517241379310343</v>
      </c>
    </row>
    <row r="21" spans="2:11" x14ac:dyDescent="0.25">
      <c r="B21" s="43" t="s">
        <v>2</v>
      </c>
      <c r="C21" s="44">
        <v>580</v>
      </c>
      <c r="D21" s="45">
        <v>1</v>
      </c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9"/>
  <sheetViews>
    <sheetView showGridLines="0" topLeftCell="A7" workbookViewId="0">
      <selection activeCell="A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261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x14ac:dyDescent="0.25">
      <c r="B11" s="62" t="s">
        <v>262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86</v>
      </c>
      <c r="C12" s="35">
        <v>49</v>
      </c>
      <c r="D12" s="61">
        <v>8.4482758620689657E-2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87</v>
      </c>
      <c r="C13" s="35">
        <v>4</v>
      </c>
      <c r="D13" s="40">
        <v>6.8965517241379309E-3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88</v>
      </c>
      <c r="C14" s="35">
        <v>33</v>
      </c>
      <c r="D14" s="40">
        <v>5.6896551724137934E-2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0</v>
      </c>
      <c r="C15" s="35">
        <v>494</v>
      </c>
      <c r="D15" s="40">
        <v>0.85172413793103452</v>
      </c>
      <c r="E15" s="2"/>
      <c r="F15" s="32"/>
      <c r="G15" s="2"/>
      <c r="H15" s="2"/>
      <c r="I15" s="2"/>
      <c r="J15" s="2"/>
      <c r="K15" s="32"/>
    </row>
    <row r="16" spans="1:12" x14ac:dyDescent="0.25">
      <c r="B16" s="43" t="s">
        <v>2</v>
      </c>
      <c r="C16" s="44">
        <v>580</v>
      </c>
      <c r="D16" s="45">
        <v>9.1379310344827588E-2</v>
      </c>
      <c r="E16" s="2"/>
      <c r="F16" s="32"/>
      <c r="G16" s="2"/>
      <c r="H16" s="2"/>
      <c r="I16" s="2"/>
      <c r="J16" s="2"/>
      <c r="K16" s="32"/>
    </row>
    <row r="21" spans="2:4" ht="15.75" thickBot="1" x14ac:dyDescent="0.3"/>
    <row r="22" spans="2:4" x14ac:dyDescent="0.25">
      <c r="B22" s="62" t="s">
        <v>263</v>
      </c>
      <c r="C22" s="59" t="s">
        <v>2</v>
      </c>
      <c r="D22" s="60" t="s">
        <v>210</v>
      </c>
    </row>
    <row r="23" spans="2:4" x14ac:dyDescent="0.25">
      <c r="B23" s="63" t="s">
        <v>86</v>
      </c>
      <c r="C23" s="35">
        <v>91</v>
      </c>
      <c r="D23" s="61">
        <v>0.15689655172413794</v>
      </c>
    </row>
    <row r="24" spans="2:4" x14ac:dyDescent="0.25">
      <c r="B24" s="41" t="s">
        <v>87</v>
      </c>
      <c r="C24" s="35">
        <v>5</v>
      </c>
      <c r="D24" s="40">
        <v>8.6206896551724137E-3</v>
      </c>
    </row>
    <row r="25" spans="2:4" x14ac:dyDescent="0.25">
      <c r="B25" s="41" t="s">
        <v>88</v>
      </c>
      <c r="C25" s="35">
        <v>23</v>
      </c>
      <c r="D25" s="40">
        <v>3.9655172413793106E-2</v>
      </c>
    </row>
    <row r="26" spans="2:4" x14ac:dyDescent="0.25">
      <c r="B26" s="41" t="s">
        <v>0</v>
      </c>
      <c r="C26" s="35">
        <v>461</v>
      </c>
      <c r="D26" s="40">
        <v>0.79482758620689653</v>
      </c>
    </row>
    <row r="27" spans="2:4" x14ac:dyDescent="0.25">
      <c r="B27" s="43" t="s">
        <v>2</v>
      </c>
      <c r="C27" s="44">
        <v>580</v>
      </c>
      <c r="D27" s="45">
        <v>1</v>
      </c>
    </row>
    <row r="33" spans="2:4" ht="15.75" thickBot="1" x14ac:dyDescent="0.3"/>
    <row r="34" spans="2:4" x14ac:dyDescent="0.25">
      <c r="B34" s="62" t="s">
        <v>264</v>
      </c>
      <c r="C34" s="59" t="s">
        <v>2</v>
      </c>
      <c r="D34" s="60" t="s">
        <v>210</v>
      </c>
    </row>
    <row r="35" spans="2:4" x14ac:dyDescent="0.25">
      <c r="B35" s="63" t="s">
        <v>86</v>
      </c>
      <c r="C35" s="35">
        <v>60</v>
      </c>
      <c r="D35" s="61">
        <v>0.10344827586206896</v>
      </c>
    </row>
    <row r="36" spans="2:4" x14ac:dyDescent="0.25">
      <c r="B36" s="41" t="s">
        <v>87</v>
      </c>
      <c r="C36" s="35">
        <v>3</v>
      </c>
      <c r="D36" s="40">
        <v>5.1724137931034482E-3</v>
      </c>
    </row>
    <row r="37" spans="2:4" x14ac:dyDescent="0.25">
      <c r="B37" s="41" t="s">
        <v>88</v>
      </c>
      <c r="C37" s="35">
        <v>26</v>
      </c>
      <c r="D37" s="40">
        <v>4.4827586206896551E-2</v>
      </c>
    </row>
    <row r="38" spans="2:4" x14ac:dyDescent="0.25">
      <c r="B38" s="41" t="s">
        <v>0</v>
      </c>
      <c r="C38" s="35">
        <v>491</v>
      </c>
      <c r="D38" s="40">
        <v>0.84655172413793101</v>
      </c>
    </row>
    <row r="39" spans="2:4" x14ac:dyDescent="0.25">
      <c r="B39" s="43" t="s">
        <v>2</v>
      </c>
      <c r="C39" s="44">
        <v>580</v>
      </c>
      <c r="D39" s="45">
        <v>1</v>
      </c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31"/>
  <sheetViews>
    <sheetView showGridLines="0" topLeftCell="A17" workbookViewId="0">
      <selection activeCell="A1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266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A10" s="2"/>
      <c r="B10" s="15"/>
      <c r="C10" s="16"/>
      <c r="D10" s="17"/>
      <c r="E10" s="2"/>
      <c r="F10" s="32"/>
      <c r="G10" s="2"/>
      <c r="H10" s="2"/>
      <c r="I10" s="2"/>
      <c r="J10" s="2"/>
      <c r="K10" s="32"/>
    </row>
    <row r="11" spans="1:12" x14ac:dyDescent="0.25">
      <c r="A11" s="2"/>
      <c r="B11" s="62" t="s">
        <v>265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A12" s="2"/>
      <c r="B12" s="19" t="s">
        <v>267</v>
      </c>
      <c r="C12" s="21">
        <v>0</v>
      </c>
      <c r="D12" s="24">
        <f>+C12/580</f>
        <v>0</v>
      </c>
      <c r="E12" s="2"/>
      <c r="F12" s="32"/>
      <c r="G12" s="2"/>
      <c r="H12" s="2"/>
      <c r="I12" s="2"/>
      <c r="J12" s="2"/>
      <c r="K12" s="32"/>
    </row>
    <row r="13" spans="1:12" x14ac:dyDescent="0.25">
      <c r="A13" s="2"/>
      <c r="B13" s="19" t="s">
        <v>268</v>
      </c>
      <c r="C13" s="21">
        <v>13</v>
      </c>
      <c r="D13" s="24">
        <f t="shared" ref="D13:D16" si="0">+C13/580</f>
        <v>2.2413793103448276E-2</v>
      </c>
      <c r="E13" s="2"/>
      <c r="F13" s="32"/>
      <c r="G13" s="2"/>
      <c r="H13" s="2"/>
      <c r="I13" s="2"/>
      <c r="J13" s="2"/>
      <c r="K13" s="32"/>
    </row>
    <row r="14" spans="1:12" x14ac:dyDescent="0.25">
      <c r="A14" s="2"/>
      <c r="B14" s="19" t="s">
        <v>269</v>
      </c>
      <c r="C14" s="21">
        <v>299</v>
      </c>
      <c r="D14" s="24">
        <f t="shared" si="0"/>
        <v>0.51551724137931032</v>
      </c>
      <c r="E14" s="77">
        <f>+D14+D15</f>
        <v>0.97758620689655173</v>
      </c>
      <c r="F14" s="32"/>
      <c r="G14" s="2"/>
      <c r="H14" s="2"/>
      <c r="I14" s="2"/>
      <c r="J14" s="2"/>
      <c r="K14" s="32"/>
    </row>
    <row r="15" spans="1:12" x14ac:dyDescent="0.25">
      <c r="A15" s="2"/>
      <c r="B15" s="19" t="s">
        <v>270</v>
      </c>
      <c r="C15" s="21">
        <v>268</v>
      </c>
      <c r="D15" s="24">
        <f t="shared" si="0"/>
        <v>0.46206896551724136</v>
      </c>
      <c r="E15" s="2"/>
      <c r="F15" s="32"/>
      <c r="G15" s="2"/>
      <c r="H15" s="2"/>
      <c r="I15" s="2"/>
      <c r="J15" s="2"/>
      <c r="K15" s="32"/>
    </row>
    <row r="16" spans="1:12" x14ac:dyDescent="0.25">
      <c r="A16" s="2"/>
      <c r="B16" s="19" t="s">
        <v>0</v>
      </c>
      <c r="C16" s="21">
        <v>0</v>
      </c>
      <c r="D16" s="24">
        <f t="shared" si="0"/>
        <v>0</v>
      </c>
      <c r="E16" s="2"/>
      <c r="F16" s="32"/>
      <c r="G16" s="2"/>
      <c r="H16" s="2"/>
      <c r="I16" s="2"/>
      <c r="J16" s="2"/>
      <c r="K16" s="32"/>
    </row>
    <row r="17" spans="1:11" ht="15.75" thickBot="1" x14ac:dyDescent="0.3">
      <c r="A17" s="2"/>
      <c r="B17" s="20" t="s">
        <v>2</v>
      </c>
      <c r="C17" s="25">
        <f>SUM(C7:C16)</f>
        <v>580</v>
      </c>
      <c r="D17" s="26">
        <f>SUM(D7:D16)</f>
        <v>1</v>
      </c>
      <c r="E17" s="2"/>
      <c r="F17" s="32"/>
      <c r="G17" s="2"/>
      <c r="H17" s="2"/>
      <c r="I17" s="2"/>
      <c r="J17" s="2"/>
      <c r="K17" s="32"/>
    </row>
    <row r="18" spans="1:11" x14ac:dyDescent="0.25">
      <c r="A18" s="2"/>
      <c r="B18" s="15"/>
      <c r="C18" s="16"/>
      <c r="D18" s="17"/>
      <c r="E18" s="2"/>
      <c r="F18" s="32"/>
      <c r="G18" s="2"/>
      <c r="H18" s="2"/>
      <c r="I18" s="2"/>
      <c r="J18" s="2"/>
      <c r="K18" s="32"/>
    </row>
    <row r="19" spans="1:11" x14ac:dyDescent="0.25">
      <c r="A19" s="2"/>
      <c r="B19" s="15"/>
      <c r="C19" s="16"/>
      <c r="D19" s="17"/>
      <c r="E19" s="2"/>
      <c r="F19" s="32"/>
      <c r="G19" s="2"/>
      <c r="H19" s="2"/>
      <c r="I19" s="2"/>
      <c r="J19" s="2"/>
      <c r="K19" s="32"/>
    </row>
    <row r="20" spans="1:11" x14ac:dyDescent="0.25">
      <c r="A20" s="2"/>
      <c r="B20" s="15"/>
      <c r="C20" s="16"/>
      <c r="D20" s="17"/>
      <c r="E20" s="2"/>
      <c r="F20" s="32"/>
      <c r="G20" s="2"/>
      <c r="H20" s="2"/>
      <c r="I20" s="2"/>
      <c r="J20" s="2"/>
      <c r="K20" s="32"/>
    </row>
    <row r="21" spans="1:11" x14ac:dyDescent="0.25">
      <c r="A21" s="2"/>
      <c r="B21" s="2"/>
      <c r="C21" s="2"/>
      <c r="D21" s="2"/>
    </row>
    <row r="22" spans="1:11" x14ac:dyDescent="0.25">
      <c r="A22" s="2"/>
      <c r="B22" s="15"/>
      <c r="C22" s="16"/>
      <c r="D22" s="17"/>
    </row>
    <row r="23" spans="1:11" ht="15.75" thickBot="1" x14ac:dyDescent="0.3">
      <c r="A23" s="2"/>
      <c r="B23" s="15"/>
      <c r="C23" s="16"/>
      <c r="D23" s="17"/>
    </row>
    <row r="24" spans="1:11" x14ac:dyDescent="0.25">
      <c r="A24" s="2"/>
      <c r="B24" s="62" t="s">
        <v>271</v>
      </c>
      <c r="C24" s="59" t="s">
        <v>2</v>
      </c>
      <c r="D24" s="60" t="s">
        <v>210</v>
      </c>
    </row>
    <row r="25" spans="1:11" x14ac:dyDescent="0.25">
      <c r="A25" s="2"/>
      <c r="B25" s="19" t="s">
        <v>267</v>
      </c>
      <c r="C25" s="21">
        <v>0</v>
      </c>
      <c r="D25" s="24">
        <v>0</v>
      </c>
    </row>
    <row r="26" spans="1:11" x14ac:dyDescent="0.25">
      <c r="A26" s="2"/>
      <c r="B26" s="19" t="s">
        <v>268</v>
      </c>
      <c r="C26" s="21">
        <v>11</v>
      </c>
      <c r="D26" s="24">
        <v>1.896551724137931E-2</v>
      </c>
    </row>
    <row r="27" spans="1:11" x14ac:dyDescent="0.25">
      <c r="A27" s="2"/>
      <c r="B27" s="19" t="s">
        <v>269</v>
      </c>
      <c r="C27" s="21">
        <v>273</v>
      </c>
      <c r="D27" s="24">
        <v>0.47068965517241379</v>
      </c>
      <c r="E27" s="77">
        <f>+D27+D28</f>
        <v>0.88620689655172413</v>
      </c>
    </row>
    <row r="28" spans="1:11" x14ac:dyDescent="0.25">
      <c r="A28" s="2"/>
      <c r="B28" s="19" t="s">
        <v>270</v>
      </c>
      <c r="C28" s="21">
        <v>241</v>
      </c>
      <c r="D28" s="24">
        <v>0.41551724137931034</v>
      </c>
    </row>
    <row r="29" spans="1:11" x14ac:dyDescent="0.25">
      <c r="A29" s="2"/>
      <c r="B29" s="19" t="s">
        <v>0</v>
      </c>
      <c r="C29" s="21">
        <v>55</v>
      </c>
      <c r="D29" s="24">
        <v>9.4827586206896547E-2</v>
      </c>
    </row>
    <row r="30" spans="1:11" ht="15.75" thickBot="1" x14ac:dyDescent="0.3">
      <c r="A30" s="2"/>
      <c r="B30" s="20" t="s">
        <v>2</v>
      </c>
      <c r="C30" s="25">
        <f>SUM(C23:C29)</f>
        <v>580</v>
      </c>
      <c r="D30" s="26">
        <f>SUM(D22:D29)</f>
        <v>1</v>
      </c>
    </row>
    <row r="31" spans="1:11" x14ac:dyDescent="0.25">
      <c r="A31" s="2"/>
      <c r="B31" s="15"/>
      <c r="C31" s="16"/>
      <c r="D31" s="17"/>
    </row>
    <row r="32" spans="1:11" x14ac:dyDescent="0.25">
      <c r="A32" s="2"/>
      <c r="B32" s="15"/>
      <c r="C32" s="16"/>
      <c r="D32" s="17"/>
    </row>
    <row r="33" spans="1:5" x14ac:dyDescent="0.25">
      <c r="A33" s="2"/>
      <c r="B33" s="2"/>
      <c r="C33" s="2"/>
      <c r="D33" s="2"/>
    </row>
    <row r="34" spans="1:5" x14ac:dyDescent="0.25">
      <c r="A34" s="2"/>
      <c r="B34" s="15"/>
      <c r="C34" s="16"/>
      <c r="D34" s="17"/>
    </row>
    <row r="35" spans="1:5" x14ac:dyDescent="0.25">
      <c r="A35" s="2"/>
      <c r="B35" s="15"/>
      <c r="C35" s="16"/>
      <c r="D35" s="17"/>
    </row>
    <row r="36" spans="1:5" ht="15.75" thickBot="1" x14ac:dyDescent="0.3">
      <c r="A36" s="2"/>
      <c r="B36" s="15"/>
      <c r="C36" s="16"/>
      <c r="D36" s="17"/>
    </row>
    <row r="37" spans="1:5" x14ac:dyDescent="0.25">
      <c r="A37" s="2"/>
      <c r="B37" s="62" t="s">
        <v>272</v>
      </c>
      <c r="C37" s="59" t="s">
        <v>2</v>
      </c>
      <c r="D37" s="60" t="s">
        <v>210</v>
      </c>
    </row>
    <row r="38" spans="1:5" x14ac:dyDescent="0.25">
      <c r="A38" s="2"/>
      <c r="B38" s="19" t="s">
        <v>267</v>
      </c>
      <c r="C38" s="21">
        <v>0</v>
      </c>
      <c r="D38" s="24">
        <v>0</v>
      </c>
    </row>
    <row r="39" spans="1:5" x14ac:dyDescent="0.25">
      <c r="A39" s="2"/>
      <c r="B39" s="19" t="s">
        <v>268</v>
      </c>
      <c r="C39" s="21">
        <v>17</v>
      </c>
      <c r="D39" s="24">
        <v>2.9310344827586206E-2</v>
      </c>
    </row>
    <row r="40" spans="1:5" x14ac:dyDescent="0.25">
      <c r="A40" s="2"/>
      <c r="B40" s="19" t="s">
        <v>269</v>
      </c>
      <c r="C40" s="21">
        <v>294</v>
      </c>
      <c r="D40" s="24">
        <v>0.50689655172413794</v>
      </c>
      <c r="E40" s="77">
        <f>+D40+D41</f>
        <v>0.96034482758620698</v>
      </c>
    </row>
    <row r="41" spans="1:5" x14ac:dyDescent="0.25">
      <c r="A41" s="2"/>
      <c r="B41" s="19" t="s">
        <v>270</v>
      </c>
      <c r="C41" s="21">
        <v>263</v>
      </c>
      <c r="D41" s="24">
        <v>0.45344827586206898</v>
      </c>
    </row>
    <row r="42" spans="1:5" x14ac:dyDescent="0.25">
      <c r="A42" s="2"/>
      <c r="B42" s="19" t="s">
        <v>0</v>
      </c>
      <c r="C42" s="21">
        <v>6</v>
      </c>
      <c r="D42" s="24">
        <v>1.0344827586206896E-2</v>
      </c>
    </row>
    <row r="43" spans="1:5" ht="15.75" thickBot="1" x14ac:dyDescent="0.3">
      <c r="A43" s="2"/>
      <c r="B43" s="20" t="s">
        <v>2</v>
      </c>
      <c r="C43" s="25">
        <f>SUM(C36:C42)</f>
        <v>580</v>
      </c>
      <c r="D43" s="26">
        <f>SUM(D35:D42)</f>
        <v>1</v>
      </c>
    </row>
    <row r="44" spans="1:5" x14ac:dyDescent="0.25">
      <c r="A44" s="2"/>
      <c r="B44" s="15"/>
      <c r="C44" s="16"/>
      <c r="D44" s="17"/>
    </row>
    <row r="45" spans="1:5" x14ac:dyDescent="0.25">
      <c r="A45" s="2"/>
      <c r="B45" s="15"/>
      <c r="C45" s="16"/>
      <c r="D45" s="17"/>
    </row>
    <row r="46" spans="1:5" x14ac:dyDescent="0.25">
      <c r="A46" s="2"/>
      <c r="B46" s="15"/>
      <c r="C46" s="16"/>
      <c r="D46" s="17"/>
    </row>
    <row r="47" spans="1:5" x14ac:dyDescent="0.25">
      <c r="A47" s="2"/>
      <c r="B47" s="15"/>
      <c r="C47" s="16"/>
      <c r="D47" s="17"/>
    </row>
    <row r="48" spans="1:5" x14ac:dyDescent="0.25">
      <c r="A48" s="2"/>
      <c r="B48" s="15"/>
      <c r="C48" s="16"/>
      <c r="D48" s="17"/>
    </row>
    <row r="49" spans="1:5" ht="15.75" thickBot="1" x14ac:dyDescent="0.3">
      <c r="A49" s="2"/>
      <c r="B49" s="15"/>
      <c r="C49" s="16"/>
      <c r="D49" s="17"/>
    </row>
    <row r="50" spans="1:5" ht="24" x14ac:dyDescent="0.25">
      <c r="A50" s="2"/>
      <c r="B50" s="62" t="s">
        <v>273</v>
      </c>
      <c r="C50" s="59" t="s">
        <v>2</v>
      </c>
      <c r="D50" s="60" t="s">
        <v>210</v>
      </c>
    </row>
    <row r="51" spans="1:5" x14ac:dyDescent="0.25">
      <c r="A51" s="2"/>
      <c r="B51" s="19" t="s">
        <v>267</v>
      </c>
      <c r="C51" s="21">
        <v>8</v>
      </c>
      <c r="D51" s="24">
        <v>0.61459216638550795</v>
      </c>
    </row>
    <row r="52" spans="1:5" x14ac:dyDescent="0.25">
      <c r="A52" s="2"/>
      <c r="B52" s="19" t="s">
        <v>268</v>
      </c>
      <c r="C52" s="21">
        <v>46</v>
      </c>
      <c r="D52" s="24">
        <v>0.1342203537180762</v>
      </c>
    </row>
    <row r="53" spans="1:5" x14ac:dyDescent="0.25">
      <c r="A53" s="2"/>
      <c r="B53" s="19" t="s">
        <v>269</v>
      </c>
      <c r="C53" s="21">
        <v>281</v>
      </c>
      <c r="D53" s="24">
        <v>0.18751780964014259</v>
      </c>
      <c r="E53" s="77">
        <f>+D53+D54</f>
        <v>0.21870001796546396</v>
      </c>
    </row>
    <row r="54" spans="1:5" x14ac:dyDescent="0.25">
      <c r="A54" s="2"/>
      <c r="B54" s="19" t="s">
        <v>270</v>
      </c>
      <c r="C54" s="21">
        <v>168</v>
      </c>
      <c r="D54" s="24">
        <v>3.1182208325321384E-2</v>
      </c>
    </row>
    <row r="55" spans="1:5" x14ac:dyDescent="0.25">
      <c r="A55" s="2"/>
      <c r="B55" s="19" t="s">
        <v>0</v>
      </c>
      <c r="C55" s="21">
        <v>77</v>
      </c>
      <c r="D55" s="24">
        <v>3.2487461930971857E-2</v>
      </c>
    </row>
    <row r="56" spans="1:5" ht="15.75" thickBot="1" x14ac:dyDescent="0.3">
      <c r="A56" s="2"/>
      <c r="B56" s="20" t="s">
        <v>2</v>
      </c>
      <c r="C56" s="25">
        <f>SUM(C49:C55)</f>
        <v>580</v>
      </c>
      <c r="D56" s="26">
        <f>SUM(D48:D55)</f>
        <v>1.00000000000002</v>
      </c>
    </row>
    <row r="57" spans="1:5" x14ac:dyDescent="0.25">
      <c r="A57" s="2"/>
      <c r="B57" s="15"/>
      <c r="C57" s="16"/>
      <c r="D57" s="17"/>
    </row>
    <row r="58" spans="1:5" x14ac:dyDescent="0.25">
      <c r="A58" s="2"/>
      <c r="B58" s="15"/>
      <c r="C58" s="16"/>
      <c r="D58" s="17"/>
    </row>
    <row r="59" spans="1:5" x14ac:dyDescent="0.25">
      <c r="A59" s="2"/>
      <c r="B59" s="2"/>
      <c r="C59" s="2"/>
      <c r="D59" s="2"/>
    </row>
    <row r="60" spans="1:5" x14ac:dyDescent="0.25">
      <c r="A60" s="2"/>
      <c r="B60" s="2"/>
      <c r="C60" s="2"/>
      <c r="D60" s="2"/>
    </row>
    <row r="61" spans="1:5" x14ac:dyDescent="0.25">
      <c r="A61" s="2"/>
      <c r="B61" s="15"/>
      <c r="C61" s="16"/>
      <c r="D61" s="17"/>
    </row>
    <row r="62" spans="1:5" ht="15.75" thickBot="1" x14ac:dyDescent="0.3">
      <c r="A62" s="2"/>
      <c r="B62" s="15"/>
      <c r="C62" s="16"/>
      <c r="D62" s="17"/>
    </row>
    <row r="63" spans="1:5" x14ac:dyDescent="0.25">
      <c r="A63" s="2"/>
      <c r="B63" s="62" t="s">
        <v>274</v>
      </c>
      <c r="C63" s="59" t="s">
        <v>2</v>
      </c>
      <c r="D63" s="60" t="s">
        <v>210</v>
      </c>
    </row>
    <row r="64" spans="1:5" x14ac:dyDescent="0.25">
      <c r="A64" s="2"/>
      <c r="B64" s="19" t="s">
        <v>267</v>
      </c>
      <c r="C64" s="21">
        <v>7</v>
      </c>
      <c r="D64" s="24">
        <v>1.2068965517241379E-2</v>
      </c>
    </row>
    <row r="65" spans="1:5" x14ac:dyDescent="0.25">
      <c r="A65" s="2"/>
      <c r="B65" s="19" t="s">
        <v>268</v>
      </c>
      <c r="C65" s="21">
        <v>47</v>
      </c>
      <c r="D65" s="24">
        <v>8.1034482758620685E-2</v>
      </c>
    </row>
    <row r="66" spans="1:5" x14ac:dyDescent="0.25">
      <c r="A66" s="2"/>
      <c r="B66" s="19" t="s">
        <v>269</v>
      </c>
      <c r="C66" s="21">
        <v>273</v>
      </c>
      <c r="D66" s="24">
        <v>0.47068965517241379</v>
      </c>
      <c r="E66" s="77">
        <f>+D66+D67</f>
        <v>0.78275862068965518</v>
      </c>
    </row>
    <row r="67" spans="1:5" x14ac:dyDescent="0.25">
      <c r="A67" s="2"/>
      <c r="B67" s="19" t="s">
        <v>270</v>
      </c>
      <c r="C67" s="21">
        <v>181</v>
      </c>
      <c r="D67" s="24">
        <v>0.31206896551724139</v>
      </c>
    </row>
    <row r="68" spans="1:5" x14ac:dyDescent="0.25">
      <c r="A68" s="2"/>
      <c r="B68" s="19" t="s">
        <v>0</v>
      </c>
      <c r="C68" s="21">
        <v>72</v>
      </c>
      <c r="D68" s="24">
        <v>0.12413793103448276</v>
      </c>
    </row>
    <row r="69" spans="1:5" ht="15.75" thickBot="1" x14ac:dyDescent="0.3">
      <c r="A69" s="2"/>
      <c r="B69" s="27" t="s">
        <v>2</v>
      </c>
      <c r="C69" s="28">
        <f>SUM(C62:C68)</f>
        <v>580</v>
      </c>
      <c r="D69" s="26">
        <f>SUM(D61:D68)</f>
        <v>1</v>
      </c>
    </row>
    <row r="70" spans="1:5" x14ac:dyDescent="0.25">
      <c r="A70" s="2"/>
      <c r="B70" s="15"/>
      <c r="C70" s="16"/>
      <c r="D70" s="17"/>
    </row>
    <row r="71" spans="1:5" x14ac:dyDescent="0.25">
      <c r="A71" s="2"/>
      <c r="B71" s="15"/>
      <c r="C71" s="16"/>
      <c r="D71" s="17"/>
    </row>
    <row r="72" spans="1:5" x14ac:dyDescent="0.25">
      <c r="A72" s="2"/>
      <c r="B72" s="2"/>
      <c r="C72" s="2"/>
      <c r="D72" s="2"/>
    </row>
    <row r="73" spans="1:5" x14ac:dyDescent="0.25">
      <c r="A73" s="2"/>
      <c r="B73" s="15"/>
      <c r="C73" s="16"/>
      <c r="D73" s="17"/>
    </row>
    <row r="74" spans="1:5" x14ac:dyDescent="0.25">
      <c r="A74" s="2"/>
      <c r="B74" s="15"/>
      <c r="C74" s="16"/>
      <c r="D74" s="17"/>
    </row>
    <row r="75" spans="1:5" ht="15.75" thickBot="1" x14ac:dyDescent="0.3">
      <c r="A75" s="2"/>
      <c r="B75" s="2"/>
      <c r="C75" s="2"/>
      <c r="D75" s="2"/>
    </row>
    <row r="76" spans="1:5" x14ac:dyDescent="0.25">
      <c r="A76" s="2"/>
      <c r="B76" s="62" t="s">
        <v>275</v>
      </c>
      <c r="C76" s="59" t="s">
        <v>2</v>
      </c>
      <c r="D76" s="60" t="s">
        <v>210</v>
      </c>
    </row>
    <row r="77" spans="1:5" x14ac:dyDescent="0.25">
      <c r="A77" s="2"/>
      <c r="B77" s="19" t="s">
        <v>267</v>
      </c>
      <c r="C77" s="21">
        <v>6</v>
      </c>
      <c r="D77" s="24">
        <v>1.0344827586206896E-2</v>
      </c>
    </row>
    <row r="78" spans="1:5" x14ac:dyDescent="0.25">
      <c r="A78" s="2"/>
      <c r="B78" s="19" t="s">
        <v>268</v>
      </c>
      <c r="C78" s="21">
        <v>74</v>
      </c>
      <c r="D78" s="24">
        <v>0.12758620689655173</v>
      </c>
    </row>
    <row r="79" spans="1:5" x14ac:dyDescent="0.25">
      <c r="A79" s="2"/>
      <c r="B79" s="19" t="s">
        <v>269</v>
      </c>
      <c r="C79" s="21">
        <v>246</v>
      </c>
      <c r="D79" s="24">
        <v>0.42413793103448277</v>
      </c>
      <c r="E79" s="77">
        <f>+D79+D80</f>
        <v>0.71896551724137936</v>
      </c>
    </row>
    <row r="80" spans="1:5" x14ac:dyDescent="0.25">
      <c r="A80" s="2"/>
      <c r="B80" s="19" t="s">
        <v>270</v>
      </c>
      <c r="C80" s="21">
        <v>171</v>
      </c>
      <c r="D80" s="24">
        <v>0.29482758620689653</v>
      </c>
    </row>
    <row r="81" spans="1:5" x14ac:dyDescent="0.25">
      <c r="A81" s="2"/>
      <c r="B81" s="19" t="s">
        <v>0</v>
      </c>
      <c r="C81" s="21">
        <v>83</v>
      </c>
      <c r="D81" s="24">
        <v>0.14310344827586208</v>
      </c>
    </row>
    <row r="82" spans="1:5" ht="15.75" thickBot="1" x14ac:dyDescent="0.3">
      <c r="A82" s="2"/>
      <c r="B82" s="20" t="s">
        <v>2</v>
      </c>
      <c r="C82" s="25">
        <f>SUM(C76:C81)</f>
        <v>580</v>
      </c>
      <c r="D82" s="26">
        <f>SUM(D74:D81)</f>
        <v>1</v>
      </c>
    </row>
    <row r="83" spans="1:5" x14ac:dyDescent="0.25">
      <c r="A83" s="2"/>
      <c r="B83" s="14"/>
      <c r="C83" s="18"/>
      <c r="D83" s="17"/>
    </row>
    <row r="84" spans="1:5" x14ac:dyDescent="0.25">
      <c r="A84" s="2"/>
      <c r="B84" s="14"/>
      <c r="C84" s="18"/>
      <c r="D84" s="17"/>
    </row>
    <row r="85" spans="1:5" x14ac:dyDescent="0.25">
      <c r="A85" s="2"/>
      <c r="B85" s="2"/>
      <c r="C85" s="2"/>
      <c r="D85" s="2"/>
    </row>
    <row r="86" spans="1:5" x14ac:dyDescent="0.25">
      <c r="A86" s="2"/>
      <c r="B86" s="14"/>
      <c r="C86" s="18"/>
      <c r="D86" s="17"/>
    </row>
    <row r="87" spans="1:5" x14ac:dyDescent="0.25">
      <c r="A87" s="2"/>
      <c r="B87" s="14"/>
      <c r="C87" s="18"/>
      <c r="D87" s="17"/>
    </row>
    <row r="88" spans="1:5" ht="15.75" thickBot="1" x14ac:dyDescent="0.3">
      <c r="A88" s="2"/>
      <c r="B88" s="14"/>
      <c r="C88" s="18"/>
      <c r="D88" s="17"/>
    </row>
    <row r="89" spans="1:5" ht="24" x14ac:dyDescent="0.25">
      <c r="A89" s="2"/>
      <c r="B89" s="62" t="s">
        <v>276</v>
      </c>
      <c r="C89" s="59" t="s">
        <v>2</v>
      </c>
      <c r="D89" s="60" t="s">
        <v>210</v>
      </c>
    </row>
    <row r="90" spans="1:5" x14ac:dyDescent="0.25">
      <c r="A90" s="2"/>
      <c r="B90" s="19" t="s">
        <v>267</v>
      </c>
      <c r="C90" s="21">
        <v>2</v>
      </c>
      <c r="D90" s="24">
        <v>3.4482758620689655E-3</v>
      </c>
    </row>
    <row r="91" spans="1:5" x14ac:dyDescent="0.25">
      <c r="A91" s="2"/>
      <c r="B91" s="19" t="s">
        <v>268</v>
      </c>
      <c r="C91" s="21">
        <v>19</v>
      </c>
      <c r="D91" s="24">
        <v>3.2758620689655175E-2</v>
      </c>
    </row>
    <row r="92" spans="1:5" x14ac:dyDescent="0.25">
      <c r="A92" s="2"/>
      <c r="B92" s="19" t="s">
        <v>269</v>
      </c>
      <c r="C92" s="21">
        <v>299</v>
      </c>
      <c r="D92" s="24">
        <v>0.51551724137931032</v>
      </c>
      <c r="E92" s="77">
        <f>+D92+D93</f>
        <v>0.93965517241379315</v>
      </c>
    </row>
    <row r="93" spans="1:5" x14ac:dyDescent="0.25">
      <c r="A93" s="2"/>
      <c r="B93" s="19" t="s">
        <v>270</v>
      </c>
      <c r="C93" s="21">
        <v>246</v>
      </c>
      <c r="D93" s="24">
        <v>0.42413793103448277</v>
      </c>
    </row>
    <row r="94" spans="1:5" x14ac:dyDescent="0.25">
      <c r="A94" s="2"/>
      <c r="B94" s="19" t="s">
        <v>0</v>
      </c>
      <c r="C94" s="21">
        <v>14</v>
      </c>
      <c r="D94" s="24">
        <v>2.4137931034482758E-2</v>
      </c>
    </row>
    <row r="95" spans="1:5" ht="15.75" thickBot="1" x14ac:dyDescent="0.3">
      <c r="A95" s="2"/>
      <c r="B95" s="20" t="s">
        <v>2</v>
      </c>
      <c r="C95" s="25">
        <f>SUM(C89:C94)</f>
        <v>580</v>
      </c>
      <c r="D95" s="26">
        <f>SUM(D89:D94)</f>
        <v>1</v>
      </c>
    </row>
    <row r="96" spans="1:5" x14ac:dyDescent="0.25">
      <c r="A96" s="2"/>
      <c r="B96" s="14"/>
      <c r="C96" s="18"/>
      <c r="D96" s="17"/>
    </row>
    <row r="97" spans="1:5" x14ac:dyDescent="0.25">
      <c r="A97" s="2"/>
      <c r="B97" s="14"/>
      <c r="C97" s="18"/>
      <c r="D97" s="17"/>
    </row>
    <row r="98" spans="1:5" x14ac:dyDescent="0.25">
      <c r="A98" s="2"/>
      <c r="B98" s="2"/>
      <c r="C98" s="2"/>
      <c r="D98" s="2"/>
    </row>
    <row r="99" spans="1:5" x14ac:dyDescent="0.25">
      <c r="A99" s="2"/>
      <c r="B99" s="2"/>
      <c r="C99" s="2"/>
      <c r="D99" s="2"/>
    </row>
    <row r="100" spans="1:5" x14ac:dyDescent="0.25">
      <c r="A100" s="2"/>
      <c r="B100" s="14"/>
      <c r="C100" s="18"/>
      <c r="D100" s="17"/>
    </row>
    <row r="101" spans="1:5" ht="15.75" thickBot="1" x14ac:dyDescent="0.3">
      <c r="A101" s="2"/>
      <c r="B101" s="14"/>
      <c r="C101" s="18"/>
      <c r="D101" s="17"/>
    </row>
    <row r="102" spans="1:5" x14ac:dyDescent="0.25">
      <c r="A102" s="2"/>
      <c r="B102" s="62" t="s">
        <v>277</v>
      </c>
      <c r="C102" s="59" t="s">
        <v>2</v>
      </c>
      <c r="D102" s="60" t="s">
        <v>210</v>
      </c>
    </row>
    <row r="103" spans="1:5" x14ac:dyDescent="0.25">
      <c r="A103" s="2"/>
      <c r="B103" s="19" t="s">
        <v>267</v>
      </c>
      <c r="C103" s="21">
        <v>3</v>
      </c>
      <c r="D103" s="24">
        <v>5.1724137931034482E-3</v>
      </c>
    </row>
    <row r="104" spans="1:5" x14ac:dyDescent="0.25">
      <c r="A104" s="2"/>
      <c r="B104" s="19" t="s">
        <v>268</v>
      </c>
      <c r="C104" s="21">
        <v>11</v>
      </c>
      <c r="D104" s="24">
        <v>1.896551724137931E-2</v>
      </c>
    </row>
    <row r="105" spans="1:5" x14ac:dyDescent="0.25">
      <c r="A105" s="2"/>
      <c r="B105" s="19" t="s">
        <v>269</v>
      </c>
      <c r="C105" s="21">
        <v>291</v>
      </c>
      <c r="D105" s="24">
        <v>0.50172413793103443</v>
      </c>
      <c r="E105" s="77">
        <f>+D105+D106</f>
        <v>0.97068965517241379</v>
      </c>
    </row>
    <row r="106" spans="1:5" x14ac:dyDescent="0.25">
      <c r="A106" s="2"/>
      <c r="B106" s="19" t="s">
        <v>270</v>
      </c>
      <c r="C106" s="21">
        <v>272</v>
      </c>
      <c r="D106" s="24">
        <v>0.4689655172413793</v>
      </c>
    </row>
    <row r="107" spans="1:5" x14ac:dyDescent="0.25">
      <c r="A107" s="2"/>
      <c r="B107" s="19" t="s">
        <v>0</v>
      </c>
      <c r="C107" s="21">
        <v>3</v>
      </c>
      <c r="D107" s="24">
        <v>5.1724137931034482E-3</v>
      </c>
    </row>
    <row r="108" spans="1:5" ht="15.75" thickBot="1" x14ac:dyDescent="0.3">
      <c r="A108" s="2"/>
      <c r="B108" s="20" t="s">
        <v>2</v>
      </c>
      <c r="C108" s="25">
        <f>SUM(C102:C107)</f>
        <v>580</v>
      </c>
      <c r="D108" s="26">
        <f>SUM(D102:D107)</f>
        <v>0.99999999999999989</v>
      </c>
    </row>
    <row r="109" spans="1:5" x14ac:dyDescent="0.25">
      <c r="A109" s="2"/>
      <c r="B109" s="14"/>
      <c r="C109" s="18"/>
      <c r="D109" s="17"/>
    </row>
    <row r="110" spans="1:5" x14ac:dyDescent="0.25">
      <c r="A110" s="2"/>
      <c r="B110" s="2"/>
      <c r="C110" s="2"/>
      <c r="D110" s="2"/>
    </row>
    <row r="111" spans="1:5" x14ac:dyDescent="0.25">
      <c r="A111" s="2"/>
      <c r="B111" s="2"/>
      <c r="C111" s="2"/>
      <c r="D111" s="2"/>
    </row>
    <row r="112" spans="1:5" x14ac:dyDescent="0.25">
      <c r="A112" s="2"/>
      <c r="B112" s="14"/>
      <c r="C112" s="18"/>
      <c r="D112" s="17"/>
    </row>
    <row r="113" spans="1:5" x14ac:dyDescent="0.25">
      <c r="A113" s="2"/>
      <c r="B113" s="14"/>
      <c r="C113" s="18"/>
      <c r="D113" s="17"/>
    </row>
    <row r="114" spans="1:5" ht="15.75" thickBot="1" x14ac:dyDescent="0.3">
      <c r="A114" s="2"/>
      <c r="B114" s="14"/>
      <c r="C114" s="18"/>
      <c r="D114" s="17"/>
    </row>
    <row r="115" spans="1:5" ht="24" x14ac:dyDescent="0.25">
      <c r="A115" s="2"/>
      <c r="B115" s="62" t="s">
        <v>278</v>
      </c>
      <c r="C115" s="59" t="s">
        <v>2</v>
      </c>
      <c r="D115" s="60" t="s">
        <v>210</v>
      </c>
    </row>
    <row r="116" spans="1:5" x14ac:dyDescent="0.25">
      <c r="A116" s="2"/>
      <c r="B116" s="19" t="s">
        <v>267</v>
      </c>
      <c r="C116" s="21">
        <v>1</v>
      </c>
      <c r="D116" s="24">
        <v>1.7241379310344827E-3</v>
      </c>
    </row>
    <row r="117" spans="1:5" x14ac:dyDescent="0.25">
      <c r="A117" s="2"/>
      <c r="B117" s="19" t="s">
        <v>268</v>
      </c>
      <c r="C117" s="21">
        <v>7</v>
      </c>
      <c r="D117" s="24">
        <v>1.2068965517241379E-2</v>
      </c>
    </row>
    <row r="118" spans="1:5" x14ac:dyDescent="0.25">
      <c r="A118" s="2"/>
      <c r="B118" s="19" t="s">
        <v>269</v>
      </c>
      <c r="C118" s="21">
        <v>272</v>
      </c>
      <c r="D118" s="24">
        <v>0.4689655172413793</v>
      </c>
      <c r="E118" s="77">
        <f>+D118+D119</f>
        <v>0.98275862068965525</v>
      </c>
    </row>
    <row r="119" spans="1:5" x14ac:dyDescent="0.25">
      <c r="A119" s="2"/>
      <c r="B119" s="19" t="s">
        <v>270</v>
      </c>
      <c r="C119" s="21">
        <v>298</v>
      </c>
      <c r="D119" s="24">
        <v>0.51379310344827589</v>
      </c>
    </row>
    <row r="120" spans="1:5" x14ac:dyDescent="0.25">
      <c r="A120" s="2"/>
      <c r="B120" s="19" t="s">
        <v>0</v>
      </c>
      <c r="C120" s="21">
        <v>2</v>
      </c>
      <c r="D120" s="24">
        <v>3.4482758620689655E-3</v>
      </c>
    </row>
    <row r="121" spans="1:5" ht="15.75" thickBot="1" x14ac:dyDescent="0.3">
      <c r="A121" s="2"/>
      <c r="B121" s="20" t="s">
        <v>2</v>
      </c>
      <c r="C121" s="25">
        <f>SUM(C115:C120)</f>
        <v>580</v>
      </c>
      <c r="D121" s="26">
        <f>SUM(D115:D120)</f>
        <v>1</v>
      </c>
    </row>
    <row r="122" spans="1:5" x14ac:dyDescent="0.25">
      <c r="A122" s="2"/>
      <c r="B122" s="14"/>
      <c r="C122" s="18"/>
      <c r="D122" s="17"/>
    </row>
    <row r="123" spans="1:5" x14ac:dyDescent="0.25">
      <c r="A123" s="2"/>
      <c r="B123" s="2"/>
      <c r="C123" s="2"/>
      <c r="D123" s="2"/>
    </row>
    <row r="124" spans="1:5" x14ac:dyDescent="0.25">
      <c r="A124" s="2"/>
      <c r="B124" s="2"/>
      <c r="C124" s="2"/>
      <c r="D124" s="2"/>
    </row>
    <row r="125" spans="1:5" x14ac:dyDescent="0.25">
      <c r="A125" s="2"/>
      <c r="B125" s="2"/>
      <c r="C125" s="2"/>
      <c r="D125" s="2"/>
    </row>
    <row r="126" spans="1:5" x14ac:dyDescent="0.25">
      <c r="A126" s="2"/>
      <c r="B126" s="14"/>
      <c r="C126" s="18"/>
      <c r="D126" s="17"/>
    </row>
    <row r="127" spans="1:5" x14ac:dyDescent="0.25">
      <c r="A127" s="2"/>
      <c r="B127" s="14"/>
      <c r="C127" s="18"/>
      <c r="D127" s="17"/>
    </row>
    <row r="128" spans="1:5" x14ac:dyDescent="0.25">
      <c r="A128" s="2"/>
      <c r="B128" s="14"/>
      <c r="C128" s="18"/>
      <c r="D128" s="17"/>
    </row>
    <row r="129" spans="1:4" x14ac:dyDescent="0.25">
      <c r="A129" s="2"/>
      <c r="B129" s="14"/>
      <c r="C129" s="18"/>
      <c r="D129" s="17"/>
    </row>
    <row r="130" spans="1:4" x14ac:dyDescent="0.25">
      <c r="A130" s="2"/>
      <c r="B130" s="14"/>
      <c r="C130" s="18"/>
      <c r="D130" s="17"/>
    </row>
    <row r="131" spans="1:4" x14ac:dyDescent="0.25">
      <c r="A131" s="2"/>
      <c r="B131" s="14"/>
      <c r="C131" s="18"/>
      <c r="D131" s="17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1"/>
  <sheetViews>
    <sheetView showGridLines="0" topLeftCell="A7" workbookViewId="0">
      <selection activeCell="A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106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286</v>
      </c>
      <c r="C12" s="35">
        <v>238</v>
      </c>
      <c r="D12" s="61">
        <v>0.41034482758620688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284</v>
      </c>
      <c r="C13" s="35">
        <v>116</v>
      </c>
      <c r="D13" s="40">
        <v>0.2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280</v>
      </c>
      <c r="C14" s="35">
        <v>71</v>
      </c>
      <c r="D14" s="40">
        <v>0.12241379310344827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285</v>
      </c>
      <c r="C15" s="35">
        <v>53</v>
      </c>
      <c r="D15" s="40">
        <v>9.1379310344827588E-2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279</v>
      </c>
      <c r="C16" s="35">
        <v>35</v>
      </c>
      <c r="D16" s="40">
        <v>6.0344827586206899E-2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282</v>
      </c>
      <c r="C17" s="35">
        <v>34</v>
      </c>
      <c r="D17" s="40">
        <v>5.8620689655172413E-2</v>
      </c>
      <c r="E17" s="2"/>
      <c r="F17" s="32"/>
      <c r="G17" s="2"/>
      <c r="H17" s="2"/>
      <c r="I17" s="2"/>
      <c r="J17" s="2"/>
      <c r="K17" s="32"/>
    </row>
    <row r="18" spans="2:11" x14ac:dyDescent="0.25">
      <c r="B18" s="41" t="s">
        <v>283</v>
      </c>
      <c r="C18" s="35">
        <v>17</v>
      </c>
      <c r="D18" s="40">
        <v>2.9310344827586206E-2</v>
      </c>
      <c r="E18" s="2"/>
      <c r="F18" s="32"/>
      <c r="G18" s="2"/>
      <c r="H18" s="2"/>
      <c r="I18" s="2"/>
      <c r="J18" s="2"/>
      <c r="K18" s="32"/>
    </row>
    <row r="19" spans="2:11" x14ac:dyDescent="0.25">
      <c r="B19" s="41" t="s">
        <v>281</v>
      </c>
      <c r="C19" s="35">
        <v>14</v>
      </c>
      <c r="D19" s="40">
        <v>2.4137931034482758E-2</v>
      </c>
      <c r="E19" s="2"/>
      <c r="F19" s="32"/>
      <c r="G19" s="2"/>
      <c r="H19" s="2"/>
      <c r="I19" s="2"/>
      <c r="J19" s="2"/>
      <c r="K19" s="32"/>
    </row>
    <row r="20" spans="2:11" x14ac:dyDescent="0.25">
      <c r="B20" s="41" t="s">
        <v>242</v>
      </c>
      <c r="C20" s="35">
        <v>2</v>
      </c>
      <c r="D20" s="40">
        <v>3.4482758620689655E-3</v>
      </c>
      <c r="E20" s="2"/>
      <c r="F20" s="32"/>
      <c r="G20" s="2"/>
      <c r="H20" s="2"/>
      <c r="I20" s="2"/>
      <c r="J20" s="2"/>
      <c r="K20" s="32"/>
    </row>
    <row r="21" spans="2:11" x14ac:dyDescent="0.25">
      <c r="B21" s="43" t="s">
        <v>2</v>
      </c>
      <c r="C21" s="44">
        <v>580</v>
      </c>
      <c r="D21" s="45">
        <v>0.99999999999999989</v>
      </c>
    </row>
  </sheetData>
  <sortState ref="B12:D19">
    <sortCondition descending="1" ref="C12:C19"/>
  </sortState>
  <mergeCells count="2">
    <mergeCell ref="A1:L4"/>
    <mergeCell ref="A5:L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8"/>
  <sheetViews>
    <sheetView showGridLines="0" workbookViewId="0">
      <selection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116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287</v>
      </c>
      <c r="C12" s="35">
        <v>196</v>
      </c>
      <c r="D12" s="61">
        <v>0.33793103448275863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288</v>
      </c>
      <c r="C13" s="35">
        <v>16</v>
      </c>
      <c r="D13" s="40">
        <v>2.7586206896551724E-2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289</v>
      </c>
      <c r="C14" s="35">
        <v>8</v>
      </c>
      <c r="D14" s="40">
        <v>1.3793103448275862E-2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0</v>
      </c>
      <c r="C15" s="35">
        <v>20</v>
      </c>
      <c r="D15" s="40">
        <v>3.4482758620689655E-2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290</v>
      </c>
      <c r="C16" s="35">
        <v>340</v>
      </c>
      <c r="D16" s="40">
        <v>0.58620689655172409</v>
      </c>
      <c r="E16" s="2"/>
      <c r="F16" s="32"/>
      <c r="G16" s="2"/>
      <c r="H16" s="2"/>
      <c r="I16" s="2"/>
      <c r="J16" s="2"/>
      <c r="K16" s="32"/>
    </row>
    <row r="17" spans="2:11" x14ac:dyDescent="0.25">
      <c r="B17" s="43" t="s">
        <v>2</v>
      </c>
      <c r="C17" s="44">
        <v>580</v>
      </c>
      <c r="D17" s="45">
        <v>1</v>
      </c>
      <c r="E17" s="2"/>
      <c r="F17" s="32"/>
      <c r="G17" s="2"/>
      <c r="H17" s="2"/>
      <c r="I17" s="2"/>
      <c r="J17" s="2"/>
      <c r="K17" s="32"/>
    </row>
    <row r="18" spans="2:11" x14ac:dyDescent="0.25">
      <c r="B18" s="15"/>
      <c r="C18" s="16"/>
      <c r="D18" s="17"/>
      <c r="E18" s="2"/>
      <c r="F18" s="32"/>
      <c r="G18" s="2"/>
      <c r="H18" s="2"/>
      <c r="I18" s="2"/>
      <c r="J18" s="2"/>
      <c r="K18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6"/>
  <sheetViews>
    <sheetView showGridLines="0" workbookViewId="0">
      <selection sqref="A1:XFD1048576"/>
    </sheetView>
  </sheetViews>
  <sheetFormatPr baseColWidth="10" defaultRowHeight="15" x14ac:dyDescent="0.25"/>
  <cols>
    <col min="2" max="2" width="35.140625" customWidth="1"/>
    <col min="3" max="3" width="13.710937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36" x14ac:dyDescent="0.25">
      <c r="B11" s="62" t="s">
        <v>291</v>
      </c>
      <c r="C11" s="65" t="s">
        <v>292</v>
      </c>
      <c r="D11" s="2"/>
      <c r="E11" s="2"/>
      <c r="F11" s="32"/>
      <c r="G11" s="2"/>
      <c r="H11" s="2"/>
      <c r="I11" s="2"/>
      <c r="J11" s="2"/>
      <c r="K11" s="32"/>
    </row>
    <row r="12" spans="1:12" x14ac:dyDescent="0.25">
      <c r="B12" s="66" t="s">
        <v>293</v>
      </c>
      <c r="C12" s="67">
        <v>7683.7931034482799</v>
      </c>
      <c r="D12" s="2"/>
      <c r="E12" s="2"/>
      <c r="F12" s="32"/>
      <c r="G12" s="2"/>
      <c r="H12" s="2"/>
      <c r="I12" s="2"/>
      <c r="J12" s="2"/>
      <c r="K12" s="32"/>
    </row>
    <row r="13" spans="1:12" x14ac:dyDescent="0.25">
      <c r="B13" s="68" t="s">
        <v>294</v>
      </c>
      <c r="C13" s="69">
        <v>12225.8620689655</v>
      </c>
      <c r="D13" s="2"/>
      <c r="E13" s="2"/>
      <c r="F13" s="32"/>
      <c r="G13" s="2"/>
      <c r="H13" s="2"/>
      <c r="I13" s="2"/>
      <c r="J13" s="2"/>
      <c r="K13" s="32"/>
    </row>
    <row r="14" spans="1:12" ht="15.75" thickBot="1" x14ac:dyDescent="0.3">
      <c r="B14" s="70" t="s">
        <v>295</v>
      </c>
      <c r="C14" s="71">
        <v>6539.3052880884197</v>
      </c>
      <c r="D14" s="2"/>
      <c r="E14" s="2"/>
      <c r="F14" s="32"/>
      <c r="G14" s="2"/>
      <c r="H14" s="2"/>
      <c r="I14" s="2"/>
      <c r="J14" s="2"/>
      <c r="K14" s="32"/>
    </row>
    <row r="15" spans="1:12" x14ac:dyDescent="0.25">
      <c r="B15" s="15"/>
      <c r="C15" s="16"/>
      <c r="D15" s="2"/>
      <c r="E15" s="2"/>
      <c r="F15" s="32"/>
      <c r="G15" s="2"/>
      <c r="H15" s="2"/>
      <c r="I15" s="2"/>
      <c r="J15" s="2"/>
      <c r="K15" s="32"/>
    </row>
    <row r="16" spans="1:12" x14ac:dyDescent="0.25">
      <c r="D16" s="2"/>
    </row>
  </sheetData>
  <mergeCells count="2">
    <mergeCell ref="A1:L4"/>
    <mergeCell ref="A5:L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77"/>
  <sheetViews>
    <sheetView showGridLines="0" topLeftCell="F67" workbookViewId="0">
      <selection activeCell="F6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296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x14ac:dyDescent="0.25">
      <c r="A10" s="2"/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15.75" thickBot="1" x14ac:dyDescent="0.3">
      <c r="A11" s="2"/>
      <c r="B11" s="2"/>
      <c r="C11" s="2"/>
      <c r="D11" s="2"/>
      <c r="E11" s="2"/>
      <c r="F11" s="32"/>
      <c r="G11" s="2"/>
      <c r="H11" s="2"/>
      <c r="I11" s="2"/>
      <c r="J11" s="2"/>
      <c r="K11" s="32"/>
    </row>
    <row r="12" spans="1:12" ht="24" x14ac:dyDescent="0.25">
      <c r="A12" s="2"/>
      <c r="B12" s="62" t="s">
        <v>297</v>
      </c>
      <c r="C12" s="59" t="s">
        <v>2</v>
      </c>
      <c r="D12" s="60" t="s">
        <v>210</v>
      </c>
      <c r="E12" s="2"/>
      <c r="F12" s="32"/>
      <c r="G12" s="2"/>
      <c r="H12" s="2"/>
      <c r="I12" s="2"/>
      <c r="J12" s="2"/>
      <c r="K12" s="32"/>
    </row>
    <row r="13" spans="1:12" x14ac:dyDescent="0.25">
      <c r="A13" s="2"/>
      <c r="B13" s="63" t="s">
        <v>9</v>
      </c>
      <c r="C13" s="35">
        <v>490</v>
      </c>
      <c r="D13" s="61">
        <v>0.84482758620689657</v>
      </c>
      <c r="E13" s="2"/>
      <c r="F13" s="32"/>
      <c r="G13" s="2"/>
      <c r="H13" s="2"/>
      <c r="I13" s="2"/>
      <c r="J13" s="2"/>
      <c r="K13" s="32"/>
    </row>
    <row r="14" spans="1:12" x14ac:dyDescent="0.25">
      <c r="A14" s="2"/>
      <c r="B14" s="41" t="s">
        <v>8</v>
      </c>
      <c r="C14" s="35">
        <v>59</v>
      </c>
      <c r="D14" s="40">
        <v>0.10172413793103448</v>
      </c>
      <c r="E14" s="2"/>
      <c r="F14" s="32"/>
      <c r="G14" s="2"/>
      <c r="H14" s="2"/>
      <c r="I14" s="2"/>
      <c r="J14" s="2"/>
      <c r="K14" s="32"/>
    </row>
    <row r="15" spans="1:12" x14ac:dyDescent="0.25">
      <c r="A15" s="2"/>
      <c r="B15" s="41" t="s">
        <v>7</v>
      </c>
      <c r="C15" s="35">
        <v>13</v>
      </c>
      <c r="D15" s="40">
        <v>2.2413793103448276E-2</v>
      </c>
      <c r="E15" s="2"/>
      <c r="F15" s="32"/>
      <c r="G15" s="2"/>
      <c r="H15" s="2"/>
      <c r="I15" s="2"/>
      <c r="J15" s="2"/>
      <c r="K15" s="32"/>
    </row>
    <row r="16" spans="1:12" x14ac:dyDescent="0.25">
      <c r="A16" s="2"/>
      <c r="B16" s="19" t="s">
        <v>0</v>
      </c>
      <c r="C16" s="21">
        <v>18</v>
      </c>
      <c r="D16" s="24">
        <v>3.1034482758620689E-2</v>
      </c>
      <c r="E16" s="2"/>
      <c r="F16" s="32"/>
      <c r="G16" s="2"/>
      <c r="H16" s="2"/>
      <c r="I16" s="2"/>
      <c r="J16" s="2"/>
      <c r="K16" s="32"/>
    </row>
    <row r="17" spans="1:11" ht="15.75" thickBot="1" x14ac:dyDescent="0.3">
      <c r="A17" s="2"/>
      <c r="B17" s="20" t="s">
        <v>2</v>
      </c>
      <c r="C17" s="25">
        <f>SUM(C11:C16)</f>
        <v>580</v>
      </c>
      <c r="D17" s="26">
        <f>SUM(D11:D16)</f>
        <v>1</v>
      </c>
      <c r="E17" s="2"/>
      <c r="F17" s="32"/>
      <c r="G17" s="2"/>
      <c r="H17" s="2"/>
      <c r="I17" s="2"/>
      <c r="J17" s="2"/>
      <c r="K17" s="32"/>
    </row>
    <row r="18" spans="1:11" x14ac:dyDescent="0.25">
      <c r="A18" s="2"/>
      <c r="B18" s="14"/>
      <c r="C18" s="18"/>
      <c r="D18" s="17"/>
      <c r="E18" s="2"/>
      <c r="F18" s="32"/>
      <c r="G18" s="2"/>
      <c r="H18" s="2"/>
      <c r="I18" s="2"/>
      <c r="J18" s="2"/>
      <c r="K18" s="32"/>
    </row>
    <row r="19" spans="1:11" x14ac:dyDescent="0.25">
      <c r="A19" s="2"/>
      <c r="B19" s="14"/>
      <c r="C19" s="18"/>
      <c r="D19" s="17"/>
      <c r="E19" s="2"/>
      <c r="F19" s="32"/>
      <c r="G19" s="2"/>
      <c r="H19" s="2"/>
      <c r="I19" s="2"/>
      <c r="J19" s="2"/>
      <c r="K19" s="32"/>
    </row>
    <row r="20" spans="1:11" x14ac:dyDescent="0.25">
      <c r="A20" s="2"/>
      <c r="B20" s="2"/>
      <c r="C20" s="2"/>
      <c r="D20" s="2"/>
      <c r="E20" s="2"/>
      <c r="F20" s="32"/>
      <c r="G20" s="2"/>
      <c r="H20" s="2"/>
      <c r="I20" s="2"/>
      <c r="J20" s="2"/>
      <c r="K20" s="32"/>
    </row>
    <row r="21" spans="1:11" x14ac:dyDescent="0.25">
      <c r="A21" s="2"/>
      <c r="B21" s="2"/>
      <c r="C21" s="2"/>
      <c r="D21" s="2"/>
    </row>
    <row r="22" spans="1:11" x14ac:dyDescent="0.25">
      <c r="A22" s="2"/>
      <c r="B22" s="14"/>
      <c r="C22" s="18"/>
      <c r="D22" s="17"/>
    </row>
    <row r="23" spans="1:11" ht="15.75" thickBot="1" x14ac:dyDescent="0.3">
      <c r="A23" s="2"/>
      <c r="B23" s="14"/>
      <c r="C23" s="18"/>
      <c r="D23" s="17"/>
    </row>
    <row r="24" spans="1:11" x14ac:dyDescent="0.25">
      <c r="A24" s="2"/>
      <c r="B24" s="62" t="s">
        <v>298</v>
      </c>
      <c r="C24" s="59" t="s">
        <v>2</v>
      </c>
      <c r="D24" s="60" t="s">
        <v>210</v>
      </c>
    </row>
    <row r="25" spans="1:11" x14ac:dyDescent="0.25">
      <c r="A25" s="2"/>
      <c r="B25" s="19" t="s">
        <v>9</v>
      </c>
      <c r="C25" s="21">
        <v>208</v>
      </c>
      <c r="D25" s="24">
        <v>0.35862068965517241</v>
      </c>
    </row>
    <row r="26" spans="1:11" x14ac:dyDescent="0.25">
      <c r="A26" s="2"/>
      <c r="B26" s="19" t="s">
        <v>8</v>
      </c>
      <c r="C26" s="21">
        <v>238</v>
      </c>
      <c r="D26" s="24">
        <v>0.41034482758620688</v>
      </c>
    </row>
    <row r="27" spans="1:11" x14ac:dyDescent="0.25">
      <c r="A27" s="2"/>
      <c r="B27" s="19" t="s">
        <v>7</v>
      </c>
      <c r="C27" s="21">
        <v>118</v>
      </c>
      <c r="D27" s="24">
        <v>0.20344827586206896</v>
      </c>
    </row>
    <row r="28" spans="1:11" x14ac:dyDescent="0.25">
      <c r="A28" s="2"/>
      <c r="B28" s="19" t="s">
        <v>0</v>
      </c>
      <c r="C28" s="21">
        <v>16</v>
      </c>
      <c r="D28" s="24">
        <v>2.7586206896551724E-2</v>
      </c>
    </row>
    <row r="29" spans="1:11" ht="15.75" thickBot="1" x14ac:dyDescent="0.3">
      <c r="A29" s="2"/>
      <c r="B29" s="20" t="s">
        <v>2</v>
      </c>
      <c r="C29" s="25">
        <f>SUM(C24:C28)</f>
        <v>580</v>
      </c>
      <c r="D29" s="26">
        <f>SUM(D24:D28)</f>
        <v>1</v>
      </c>
    </row>
    <row r="30" spans="1:11" x14ac:dyDescent="0.25">
      <c r="A30" s="2"/>
      <c r="B30" s="14"/>
      <c r="C30" s="18"/>
      <c r="D30" s="17"/>
    </row>
    <row r="31" spans="1:11" x14ac:dyDescent="0.25">
      <c r="A31" s="2"/>
      <c r="B31" s="2"/>
      <c r="C31" s="2"/>
      <c r="D31" s="2"/>
    </row>
    <row r="32" spans="1:11" x14ac:dyDescent="0.25">
      <c r="A32" s="2"/>
      <c r="B32" s="2"/>
      <c r="C32" s="2"/>
      <c r="D32" s="2"/>
    </row>
    <row r="33" spans="1:4" x14ac:dyDescent="0.25">
      <c r="A33" s="2"/>
      <c r="B33" s="14"/>
      <c r="C33" s="18"/>
      <c r="D33" s="17"/>
    </row>
    <row r="34" spans="1:4" x14ac:dyDescent="0.25">
      <c r="A34" s="2"/>
      <c r="B34" s="14"/>
      <c r="C34" s="18"/>
      <c r="D34" s="17"/>
    </row>
    <row r="35" spans="1:4" ht="15.75" thickBot="1" x14ac:dyDescent="0.3">
      <c r="A35" s="2"/>
      <c r="B35" s="14"/>
      <c r="C35" s="18"/>
      <c r="D35" s="17"/>
    </row>
    <row r="36" spans="1:4" ht="24" x14ac:dyDescent="0.25">
      <c r="A36" s="2"/>
      <c r="B36" s="62" t="s">
        <v>299</v>
      </c>
      <c r="C36" s="59" t="s">
        <v>2</v>
      </c>
      <c r="D36" s="60" t="s">
        <v>210</v>
      </c>
    </row>
    <row r="37" spans="1:4" x14ac:dyDescent="0.25">
      <c r="A37" s="2"/>
      <c r="B37" s="19" t="s">
        <v>9</v>
      </c>
      <c r="C37" s="21">
        <v>542</v>
      </c>
      <c r="D37" s="24">
        <v>0.93448275862068964</v>
      </c>
    </row>
    <row r="38" spans="1:4" x14ac:dyDescent="0.25">
      <c r="A38" s="2"/>
      <c r="B38" s="19" t="s">
        <v>8</v>
      </c>
      <c r="C38" s="21">
        <v>18</v>
      </c>
      <c r="D38" s="24">
        <v>3.1034482758620689E-2</v>
      </c>
    </row>
    <row r="39" spans="1:4" x14ac:dyDescent="0.25">
      <c r="A39" s="2"/>
      <c r="B39" s="19" t="s">
        <v>7</v>
      </c>
      <c r="C39" s="21">
        <v>8</v>
      </c>
      <c r="D39" s="24">
        <v>1.3793103448275862E-2</v>
      </c>
    </row>
    <row r="40" spans="1:4" x14ac:dyDescent="0.25">
      <c r="A40" s="2"/>
      <c r="B40" s="19" t="s">
        <v>0</v>
      </c>
      <c r="C40" s="21">
        <v>12</v>
      </c>
      <c r="D40" s="24">
        <v>2.0689655172413793E-2</v>
      </c>
    </row>
    <row r="41" spans="1:4" ht="15.75" thickBot="1" x14ac:dyDescent="0.3">
      <c r="A41" s="2"/>
      <c r="B41" s="20" t="s">
        <v>2</v>
      </c>
      <c r="C41" s="25">
        <f>SUM(C36:C40)</f>
        <v>580</v>
      </c>
      <c r="D41" s="26">
        <f>SUM(D36:D40)</f>
        <v>1</v>
      </c>
    </row>
    <row r="42" spans="1:4" x14ac:dyDescent="0.25">
      <c r="A42" s="2"/>
      <c r="B42" s="14"/>
      <c r="C42" s="18"/>
      <c r="D42" s="17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14"/>
      <c r="C46" s="18"/>
      <c r="D46" s="17"/>
    </row>
    <row r="47" spans="1:4" ht="15.75" thickBot="1" x14ac:dyDescent="0.3">
      <c r="A47" s="2"/>
      <c r="B47" s="14"/>
      <c r="C47" s="18"/>
      <c r="D47" s="17"/>
    </row>
    <row r="48" spans="1:4" ht="24" x14ac:dyDescent="0.25">
      <c r="A48" s="2"/>
      <c r="B48" s="30" t="s">
        <v>300</v>
      </c>
      <c r="C48" s="31" t="s">
        <v>2</v>
      </c>
      <c r="D48" s="31" t="s">
        <v>210</v>
      </c>
    </row>
    <row r="49" spans="1:4" x14ac:dyDescent="0.25">
      <c r="A49" s="2"/>
      <c r="B49" s="19" t="s">
        <v>9</v>
      </c>
      <c r="C49" s="21">
        <v>524</v>
      </c>
      <c r="D49" s="24">
        <v>0.90344827586206899</v>
      </c>
    </row>
    <row r="50" spans="1:4" x14ac:dyDescent="0.25">
      <c r="A50" s="2"/>
      <c r="B50" s="19" t="s">
        <v>8</v>
      </c>
      <c r="C50" s="21">
        <v>30</v>
      </c>
      <c r="D50" s="24">
        <v>5.1724137931034482E-2</v>
      </c>
    </row>
    <row r="51" spans="1:4" x14ac:dyDescent="0.25">
      <c r="A51" s="2"/>
      <c r="B51" s="19" t="s">
        <v>7</v>
      </c>
      <c r="C51" s="21">
        <v>13</v>
      </c>
      <c r="D51" s="24">
        <v>2.2413793103448276E-2</v>
      </c>
    </row>
    <row r="52" spans="1:4" x14ac:dyDescent="0.25">
      <c r="A52" s="2"/>
      <c r="B52" s="19" t="s">
        <v>0</v>
      </c>
      <c r="C52" s="21">
        <v>13</v>
      </c>
      <c r="D52" s="24">
        <v>2.2413793103448276E-2</v>
      </c>
    </row>
    <row r="53" spans="1:4" ht="15.75" thickBot="1" x14ac:dyDescent="0.3">
      <c r="A53" s="2"/>
      <c r="B53" s="20" t="s">
        <v>2</v>
      </c>
      <c r="C53" s="25">
        <f>SUM(C48:C52)</f>
        <v>580</v>
      </c>
      <c r="D53" s="26">
        <f>SUM(D48:D52)</f>
        <v>1</v>
      </c>
    </row>
    <row r="54" spans="1:4" x14ac:dyDescent="0.25">
      <c r="A54" s="2"/>
      <c r="B54" s="14"/>
      <c r="C54" s="18"/>
      <c r="D54" s="17"/>
    </row>
    <row r="55" spans="1:4" x14ac:dyDescent="0.25">
      <c r="A55" s="2"/>
      <c r="B55" s="14"/>
      <c r="C55" s="18"/>
      <c r="D55" s="17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14"/>
      <c r="C58" s="18"/>
      <c r="D58" s="17"/>
    </row>
    <row r="59" spans="1:4" ht="15.75" thickBot="1" x14ac:dyDescent="0.3">
      <c r="A59" s="2"/>
      <c r="B59" s="14"/>
      <c r="C59" s="18"/>
      <c r="D59" s="17"/>
    </row>
    <row r="60" spans="1:4" ht="24" x14ac:dyDescent="0.25">
      <c r="A60" s="2"/>
      <c r="B60" s="30" t="s">
        <v>301</v>
      </c>
      <c r="C60" s="31" t="s">
        <v>2</v>
      </c>
      <c r="D60" s="31" t="s">
        <v>210</v>
      </c>
    </row>
    <row r="61" spans="1:4" x14ac:dyDescent="0.25">
      <c r="A61" s="2"/>
      <c r="B61" s="19" t="s">
        <v>9</v>
      </c>
      <c r="C61" s="21">
        <v>535</v>
      </c>
      <c r="D61" s="24">
        <v>0.92241379310344829</v>
      </c>
    </row>
    <row r="62" spans="1:4" x14ac:dyDescent="0.25">
      <c r="A62" s="2"/>
      <c r="B62" s="19" t="s">
        <v>8</v>
      </c>
      <c r="C62" s="21">
        <v>29</v>
      </c>
      <c r="D62" s="24">
        <v>0.05</v>
      </c>
    </row>
    <row r="63" spans="1:4" x14ac:dyDescent="0.25">
      <c r="A63" s="2"/>
      <c r="B63" s="19" t="s">
        <v>7</v>
      </c>
      <c r="C63" s="21">
        <v>4</v>
      </c>
      <c r="D63" s="24">
        <v>6.8965517241379309E-3</v>
      </c>
    </row>
    <row r="64" spans="1:4" x14ac:dyDescent="0.25">
      <c r="A64" s="2"/>
      <c r="B64" s="19" t="s">
        <v>0</v>
      </c>
      <c r="C64" s="21">
        <v>12</v>
      </c>
      <c r="D64" s="24">
        <v>2.0689655172413793E-2</v>
      </c>
    </row>
    <row r="65" spans="1:5" ht="15.75" thickBot="1" x14ac:dyDescent="0.3">
      <c r="A65" s="2"/>
      <c r="B65" s="20" t="s">
        <v>2</v>
      </c>
      <c r="C65" s="25">
        <f>SUM(C60:C64)</f>
        <v>580</v>
      </c>
      <c r="D65" s="26">
        <f>SUM(D60:D64)</f>
        <v>1</v>
      </c>
    </row>
    <row r="66" spans="1:5" x14ac:dyDescent="0.25">
      <c r="A66" s="2"/>
      <c r="B66" s="14"/>
      <c r="C66" s="18"/>
      <c r="D66" s="17"/>
    </row>
    <row r="67" spans="1:5" x14ac:dyDescent="0.25">
      <c r="A67" s="2"/>
      <c r="B67" s="14"/>
      <c r="C67" s="18"/>
      <c r="D67" s="17"/>
    </row>
    <row r="68" spans="1:5" x14ac:dyDescent="0.25">
      <c r="A68" s="2"/>
      <c r="B68" s="2"/>
      <c r="C68" s="2"/>
      <c r="D68" s="2"/>
    </row>
    <row r="69" spans="1:5" x14ac:dyDescent="0.25">
      <c r="A69" s="2"/>
      <c r="B69" s="2"/>
      <c r="C69" s="2"/>
      <c r="D69" s="2"/>
    </row>
    <row r="70" spans="1:5" x14ac:dyDescent="0.25">
      <c r="A70" s="2"/>
      <c r="B70" s="2"/>
      <c r="C70" s="2"/>
      <c r="D70" s="2"/>
    </row>
    <row r="72" spans="1:5" x14ac:dyDescent="0.25">
      <c r="B72" t="s">
        <v>349</v>
      </c>
      <c r="C72" s="61">
        <v>0.84482758620689657</v>
      </c>
      <c r="D72" s="40">
        <v>0.10172413793103448</v>
      </c>
      <c r="E72" s="40">
        <v>2.2413793103448276E-2</v>
      </c>
    </row>
    <row r="73" spans="1:5" x14ac:dyDescent="0.25">
      <c r="B73" t="s">
        <v>350</v>
      </c>
      <c r="C73" s="24">
        <v>0.35862068965517241</v>
      </c>
      <c r="D73" s="24">
        <v>0.41034482758620688</v>
      </c>
      <c r="E73" s="24">
        <v>0.20344827586206896</v>
      </c>
    </row>
    <row r="74" spans="1:5" x14ac:dyDescent="0.25">
      <c r="B74" t="s">
        <v>351</v>
      </c>
      <c r="C74" s="24">
        <v>0.93448275862068964</v>
      </c>
      <c r="D74" s="24">
        <v>3.1034482758620689E-2</v>
      </c>
      <c r="E74" s="24">
        <v>1.3793103448275862E-2</v>
      </c>
    </row>
    <row r="75" spans="1:5" x14ac:dyDescent="0.25">
      <c r="B75" t="s">
        <v>352</v>
      </c>
      <c r="C75" s="24">
        <v>0.90344827586206899</v>
      </c>
      <c r="D75" s="24">
        <v>5.1724137931034482E-2</v>
      </c>
      <c r="E75" s="24">
        <v>2.2413793103448276E-2</v>
      </c>
    </row>
    <row r="76" spans="1:5" x14ac:dyDescent="0.25">
      <c r="B76" t="s">
        <v>353</v>
      </c>
      <c r="C76" s="24">
        <v>0.92241379310344829</v>
      </c>
      <c r="D76" s="24">
        <v>0.05</v>
      </c>
      <c r="E76" s="24">
        <v>6.8965517241379309E-3</v>
      </c>
    </row>
    <row r="77" spans="1:5" x14ac:dyDescent="0.25">
      <c r="D77" s="78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2"/>
  <sheetViews>
    <sheetView showGridLines="0" tabSelected="1" workbookViewId="0">
      <selection activeCell="E3" sqref="E3:M3"/>
    </sheetView>
  </sheetViews>
  <sheetFormatPr baseColWidth="10" defaultRowHeight="15" x14ac:dyDescent="0.25"/>
  <sheetData>
    <row r="2" spans="2:13" ht="15.75" thickBot="1" x14ac:dyDescent="0.3"/>
    <row r="3" spans="2:13" ht="27" customHeight="1" x14ac:dyDescent="0.25">
      <c r="B3" s="95" t="s">
        <v>331</v>
      </c>
      <c r="C3" s="96"/>
      <c r="D3" s="97"/>
      <c r="E3" s="98" t="s">
        <v>344</v>
      </c>
      <c r="F3" s="99"/>
      <c r="G3" s="99"/>
      <c r="H3" s="99"/>
      <c r="I3" s="99"/>
      <c r="J3" s="99"/>
      <c r="K3" s="99"/>
      <c r="L3" s="99"/>
      <c r="M3" s="100"/>
    </row>
    <row r="4" spans="2:13" ht="27" customHeight="1" x14ac:dyDescent="0.25">
      <c r="B4" s="101" t="s">
        <v>332</v>
      </c>
      <c r="C4" s="102"/>
      <c r="D4" s="103"/>
      <c r="E4" s="104" t="s">
        <v>345</v>
      </c>
      <c r="F4" s="105"/>
      <c r="G4" s="105"/>
      <c r="H4" s="105"/>
      <c r="I4" s="105"/>
      <c r="J4" s="105"/>
      <c r="K4" s="105"/>
      <c r="L4" s="105"/>
      <c r="M4" s="106"/>
    </row>
    <row r="5" spans="2:13" ht="27" customHeight="1" x14ac:dyDescent="0.25">
      <c r="B5" s="101" t="s">
        <v>333</v>
      </c>
      <c r="C5" s="102"/>
      <c r="D5" s="103"/>
      <c r="E5" s="107" t="s">
        <v>346</v>
      </c>
      <c r="F5" s="108"/>
      <c r="G5" s="108"/>
      <c r="H5" s="108"/>
      <c r="I5" s="108"/>
      <c r="J5" s="108"/>
      <c r="K5" s="108"/>
      <c r="L5" s="108"/>
      <c r="M5" s="109"/>
    </row>
    <row r="6" spans="2:13" ht="27" customHeight="1" x14ac:dyDescent="0.25">
      <c r="B6" s="101" t="s">
        <v>334</v>
      </c>
      <c r="C6" s="102"/>
      <c r="D6" s="103"/>
      <c r="E6" s="104" t="s">
        <v>347</v>
      </c>
      <c r="F6" s="105"/>
      <c r="G6" s="105"/>
      <c r="H6" s="105"/>
      <c r="I6" s="105"/>
      <c r="J6" s="105"/>
      <c r="K6" s="105"/>
      <c r="L6" s="105"/>
      <c r="M6" s="106"/>
    </row>
    <row r="7" spans="2:13" ht="27" customHeight="1" x14ac:dyDescent="0.25">
      <c r="B7" s="101" t="s">
        <v>335</v>
      </c>
      <c r="C7" s="102"/>
      <c r="D7" s="103"/>
      <c r="E7" s="107" t="s">
        <v>336</v>
      </c>
      <c r="F7" s="108"/>
      <c r="G7" s="108"/>
      <c r="H7" s="108"/>
      <c r="I7" s="108"/>
      <c r="J7" s="108"/>
      <c r="K7" s="108"/>
      <c r="L7" s="108"/>
      <c r="M7" s="109"/>
    </row>
    <row r="8" spans="2:13" ht="27" customHeight="1" x14ac:dyDescent="0.25">
      <c r="B8" s="101" t="s">
        <v>337</v>
      </c>
      <c r="C8" s="102"/>
      <c r="D8" s="103"/>
      <c r="E8" s="107" t="s">
        <v>338</v>
      </c>
      <c r="F8" s="108"/>
      <c r="G8" s="108"/>
      <c r="H8" s="108"/>
      <c r="I8" s="108"/>
      <c r="J8" s="108"/>
      <c r="K8" s="108"/>
      <c r="L8" s="108"/>
      <c r="M8" s="109"/>
    </row>
    <row r="9" spans="2:13" ht="27" customHeight="1" x14ac:dyDescent="0.25">
      <c r="B9" s="101" t="s">
        <v>339</v>
      </c>
      <c r="C9" s="102"/>
      <c r="D9" s="103"/>
      <c r="E9" s="107" t="s">
        <v>340</v>
      </c>
      <c r="F9" s="108"/>
      <c r="G9" s="108"/>
      <c r="H9" s="108"/>
      <c r="I9" s="108"/>
      <c r="J9" s="108"/>
      <c r="K9" s="108"/>
      <c r="L9" s="108"/>
      <c r="M9" s="109"/>
    </row>
    <row r="10" spans="2:13" ht="27" customHeight="1" x14ac:dyDescent="0.25">
      <c r="B10" s="101" t="s">
        <v>341</v>
      </c>
      <c r="C10" s="102"/>
      <c r="D10" s="103"/>
      <c r="E10" s="104" t="s">
        <v>367</v>
      </c>
      <c r="F10" s="105"/>
      <c r="G10" s="105"/>
      <c r="H10" s="105"/>
      <c r="I10" s="105"/>
      <c r="J10" s="105"/>
      <c r="K10" s="105"/>
      <c r="L10" s="105"/>
      <c r="M10" s="106"/>
    </row>
    <row r="11" spans="2:13" ht="27" customHeight="1" x14ac:dyDescent="0.25">
      <c r="B11" s="101" t="s">
        <v>342</v>
      </c>
      <c r="C11" s="102"/>
      <c r="D11" s="103"/>
      <c r="E11" s="116">
        <v>0.95</v>
      </c>
      <c r="F11" s="117"/>
      <c r="G11" s="117"/>
      <c r="H11" s="117"/>
      <c r="I11" s="117"/>
      <c r="J11" s="117"/>
      <c r="K11" s="117"/>
      <c r="L11" s="117"/>
      <c r="M11" s="118"/>
    </row>
    <row r="12" spans="2:13" ht="27" customHeight="1" thickBot="1" x14ac:dyDescent="0.3">
      <c r="B12" s="110" t="s">
        <v>343</v>
      </c>
      <c r="C12" s="111"/>
      <c r="D12" s="112"/>
      <c r="E12" s="113">
        <v>7.0000000000000007E-2</v>
      </c>
      <c r="F12" s="114"/>
      <c r="G12" s="114"/>
      <c r="H12" s="114"/>
      <c r="I12" s="114"/>
      <c r="J12" s="114"/>
      <c r="K12" s="114"/>
      <c r="L12" s="114"/>
      <c r="M12" s="115"/>
    </row>
  </sheetData>
  <mergeCells count="20">
    <mergeCell ref="B12:D12"/>
    <mergeCell ref="E12:M12"/>
    <mergeCell ref="B9:D9"/>
    <mergeCell ref="E9:M9"/>
    <mergeCell ref="B10:D10"/>
    <mergeCell ref="E10:M10"/>
    <mergeCell ref="B11:D11"/>
    <mergeCell ref="E11:M11"/>
    <mergeCell ref="B6:D6"/>
    <mergeCell ref="E6:M6"/>
    <mergeCell ref="B7:D7"/>
    <mergeCell ref="E7:M7"/>
    <mergeCell ref="B8:D8"/>
    <mergeCell ref="E8:M8"/>
    <mergeCell ref="B3:D3"/>
    <mergeCell ref="E3:M3"/>
    <mergeCell ref="B4:D4"/>
    <mergeCell ref="E4:M4"/>
    <mergeCell ref="B5:D5"/>
    <mergeCell ref="E5:M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24"/>
  <sheetViews>
    <sheetView showGridLines="0" topLeftCell="B127" workbookViewId="0">
      <selection activeCell="B12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303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A10" s="2"/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36" x14ac:dyDescent="0.25">
      <c r="A11" s="2"/>
      <c r="B11" s="62" t="s">
        <v>302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A12" s="2"/>
      <c r="B12" s="19" t="s">
        <v>6</v>
      </c>
      <c r="C12" s="21">
        <v>79</v>
      </c>
      <c r="D12" s="24">
        <f>+C12/588</f>
        <v>0.13435374149659865</v>
      </c>
      <c r="E12" s="77">
        <f>+D12+D13</f>
        <v>0.35544217687074831</v>
      </c>
      <c r="F12" s="32"/>
      <c r="G12" s="2"/>
      <c r="H12" s="2"/>
      <c r="I12" s="2"/>
      <c r="J12" s="2"/>
      <c r="K12" s="32"/>
    </row>
    <row r="13" spans="1:12" x14ac:dyDescent="0.25">
      <c r="A13" s="2"/>
      <c r="B13" s="19" t="s">
        <v>5</v>
      </c>
      <c r="C13" s="21">
        <v>130</v>
      </c>
      <c r="D13" s="24">
        <f t="shared" ref="D13:D16" si="0">+C13/588</f>
        <v>0.22108843537414966</v>
      </c>
      <c r="E13" s="2"/>
      <c r="F13" s="32"/>
      <c r="G13" s="2"/>
      <c r="H13" s="2"/>
      <c r="I13" s="2"/>
      <c r="J13" s="2"/>
      <c r="K13" s="32"/>
    </row>
    <row r="14" spans="1:12" x14ac:dyDescent="0.25">
      <c r="A14" s="2"/>
      <c r="B14" s="19" t="s">
        <v>4</v>
      </c>
      <c r="C14" s="21">
        <v>229</v>
      </c>
      <c r="D14" s="24">
        <f t="shared" si="0"/>
        <v>0.38945578231292516</v>
      </c>
      <c r="E14" s="2"/>
      <c r="F14" s="32"/>
      <c r="G14" s="2"/>
      <c r="H14" s="2"/>
      <c r="I14" s="2"/>
      <c r="J14" s="2"/>
      <c r="K14" s="32"/>
    </row>
    <row r="15" spans="1:12" x14ac:dyDescent="0.25">
      <c r="A15" s="2"/>
      <c r="B15" s="19" t="s">
        <v>3</v>
      </c>
      <c r="C15" s="21">
        <v>134</v>
      </c>
      <c r="D15" s="24">
        <f t="shared" si="0"/>
        <v>0.22789115646258504</v>
      </c>
      <c r="E15" s="2"/>
      <c r="F15" s="32"/>
      <c r="G15" s="2"/>
      <c r="H15" s="2"/>
      <c r="I15" s="2"/>
      <c r="J15" s="2"/>
      <c r="K15" s="32"/>
    </row>
    <row r="16" spans="1:12" x14ac:dyDescent="0.25">
      <c r="A16" s="2"/>
      <c r="B16" s="19" t="s">
        <v>0</v>
      </c>
      <c r="C16" s="21">
        <v>8</v>
      </c>
      <c r="D16" s="24">
        <f t="shared" si="0"/>
        <v>1.3605442176870748E-2</v>
      </c>
      <c r="E16" s="2"/>
      <c r="F16" s="32"/>
      <c r="G16" s="2"/>
      <c r="H16" s="2"/>
      <c r="I16" s="2"/>
      <c r="J16" s="2"/>
      <c r="K16" s="32"/>
    </row>
    <row r="17" spans="1:11" ht="15.75" thickBot="1" x14ac:dyDescent="0.3">
      <c r="A17" s="2"/>
      <c r="B17" s="20" t="s">
        <v>2</v>
      </c>
      <c r="C17" s="25">
        <f>SUM(C10:C16)</f>
        <v>580</v>
      </c>
      <c r="D17" s="26">
        <f>SUM(D10:D16)</f>
        <v>0.98639455782312935</v>
      </c>
      <c r="E17" s="2"/>
      <c r="F17" s="32"/>
      <c r="G17" s="2"/>
      <c r="H17" s="2"/>
      <c r="I17" s="2"/>
      <c r="J17" s="2"/>
      <c r="K17" s="32"/>
    </row>
    <row r="18" spans="1:11" x14ac:dyDescent="0.25">
      <c r="A18" s="2"/>
      <c r="B18" s="14"/>
      <c r="C18" s="18"/>
      <c r="D18" s="17"/>
      <c r="E18" s="2"/>
      <c r="F18" s="32"/>
      <c r="G18" s="2"/>
      <c r="H18" s="2"/>
      <c r="I18" s="2"/>
      <c r="J18" s="2"/>
      <c r="K18" s="32"/>
    </row>
    <row r="19" spans="1:11" x14ac:dyDescent="0.25">
      <c r="A19" s="2"/>
      <c r="B19" s="14"/>
      <c r="C19" s="18"/>
      <c r="D19" s="17"/>
      <c r="E19" s="2"/>
      <c r="F19" s="32"/>
      <c r="G19" s="2"/>
      <c r="H19" s="2"/>
      <c r="I19" s="2"/>
      <c r="J19" s="2"/>
      <c r="K19" s="32"/>
    </row>
    <row r="20" spans="1:11" x14ac:dyDescent="0.25">
      <c r="A20" s="2"/>
      <c r="B20" s="2"/>
      <c r="C20" s="2"/>
      <c r="D20" s="2"/>
      <c r="E20" s="2"/>
      <c r="F20" s="32"/>
      <c r="G20" s="2"/>
      <c r="H20" s="2"/>
      <c r="I20" s="2"/>
      <c r="J20" s="2"/>
      <c r="K20" s="32"/>
    </row>
    <row r="21" spans="1:11" x14ac:dyDescent="0.25">
      <c r="A21" s="2"/>
      <c r="B21" s="2"/>
      <c r="C21" s="2"/>
      <c r="D21" s="2"/>
    </row>
    <row r="22" spans="1:11" x14ac:dyDescent="0.25">
      <c r="A22" s="2"/>
      <c r="B22" s="2"/>
      <c r="C22" s="2"/>
      <c r="D22" s="2"/>
    </row>
    <row r="23" spans="1:11" ht="15.75" thickBot="1" x14ac:dyDescent="0.3">
      <c r="A23" s="2"/>
      <c r="B23" s="14"/>
      <c r="C23" s="18"/>
      <c r="D23" s="17"/>
    </row>
    <row r="24" spans="1:11" ht="36" x14ac:dyDescent="0.25">
      <c r="A24" s="2"/>
      <c r="B24" s="62" t="s">
        <v>304</v>
      </c>
      <c r="C24" s="59" t="s">
        <v>2</v>
      </c>
      <c r="D24" s="60" t="s">
        <v>210</v>
      </c>
    </row>
    <row r="25" spans="1:11" x14ac:dyDescent="0.25">
      <c r="A25" s="2"/>
      <c r="B25" s="19" t="s">
        <v>6</v>
      </c>
      <c r="C25" s="21">
        <v>196</v>
      </c>
      <c r="D25" s="24">
        <f>+C25/588</f>
        <v>0.33333333333333331</v>
      </c>
      <c r="E25" s="77">
        <f>+D25+D26</f>
        <v>0.71088435374149661</v>
      </c>
    </row>
    <row r="26" spans="1:11" x14ac:dyDescent="0.25">
      <c r="A26" s="2"/>
      <c r="B26" s="19" t="s">
        <v>5</v>
      </c>
      <c r="C26" s="21">
        <v>222</v>
      </c>
      <c r="D26" s="24">
        <f t="shared" ref="D26:D29" si="1">+C26/588</f>
        <v>0.37755102040816324</v>
      </c>
    </row>
    <row r="27" spans="1:11" x14ac:dyDescent="0.25">
      <c r="A27" s="2"/>
      <c r="B27" s="19" t="s">
        <v>4</v>
      </c>
      <c r="C27" s="21">
        <v>104</v>
      </c>
      <c r="D27" s="24">
        <f t="shared" si="1"/>
        <v>0.17687074829931973</v>
      </c>
    </row>
    <row r="28" spans="1:11" x14ac:dyDescent="0.25">
      <c r="A28" s="2"/>
      <c r="B28" s="19" t="s">
        <v>3</v>
      </c>
      <c r="C28" s="21">
        <v>50</v>
      </c>
      <c r="D28" s="24">
        <f t="shared" si="1"/>
        <v>8.5034013605442174E-2</v>
      </c>
    </row>
    <row r="29" spans="1:11" x14ac:dyDescent="0.25">
      <c r="A29" s="2"/>
      <c r="B29" s="19" t="s">
        <v>0</v>
      </c>
      <c r="C29" s="21">
        <v>8</v>
      </c>
      <c r="D29" s="24">
        <f t="shared" si="1"/>
        <v>1.3605442176870748E-2</v>
      </c>
    </row>
    <row r="30" spans="1:11" ht="15.75" thickBot="1" x14ac:dyDescent="0.3">
      <c r="A30" s="2"/>
      <c r="B30" s="20" t="s">
        <v>2</v>
      </c>
      <c r="C30" s="25">
        <f>SUM(C25:C29)</f>
        <v>580</v>
      </c>
      <c r="D30" s="26">
        <f>SUM(D25:D29)</f>
        <v>0.98639455782312924</v>
      </c>
    </row>
    <row r="31" spans="1:11" x14ac:dyDescent="0.25">
      <c r="A31" s="2"/>
      <c r="B31" s="14"/>
      <c r="C31" s="18"/>
      <c r="D31" s="17"/>
    </row>
    <row r="32" spans="1:11" x14ac:dyDescent="0.25">
      <c r="A32" s="2"/>
      <c r="B32" s="14"/>
      <c r="C32" s="18"/>
      <c r="D32" s="17"/>
    </row>
    <row r="33" spans="1:5" x14ac:dyDescent="0.25">
      <c r="A33" s="2"/>
      <c r="B33" s="2"/>
      <c r="C33" s="2"/>
      <c r="D33" s="2"/>
    </row>
    <row r="34" spans="1:5" x14ac:dyDescent="0.25">
      <c r="A34" s="2"/>
      <c r="B34" s="2"/>
      <c r="C34" s="2"/>
      <c r="D34" s="2"/>
    </row>
    <row r="35" spans="1:5" x14ac:dyDescent="0.25">
      <c r="A35" s="2"/>
      <c r="B35" s="14"/>
      <c r="C35" s="18"/>
      <c r="D35" s="17"/>
    </row>
    <row r="36" spans="1:5" ht="15.75" thickBot="1" x14ac:dyDescent="0.3">
      <c r="A36" s="2"/>
      <c r="B36" s="14"/>
      <c r="C36" s="18"/>
      <c r="D36" s="17"/>
    </row>
    <row r="37" spans="1:5" ht="24" x14ac:dyDescent="0.25">
      <c r="A37" s="2"/>
      <c r="B37" s="62" t="s">
        <v>305</v>
      </c>
      <c r="C37" s="59" t="s">
        <v>2</v>
      </c>
      <c r="D37" s="60" t="s">
        <v>210</v>
      </c>
    </row>
    <row r="38" spans="1:5" x14ac:dyDescent="0.25">
      <c r="A38" s="2"/>
      <c r="B38" s="19" t="s">
        <v>6</v>
      </c>
      <c r="C38" s="21">
        <v>64</v>
      </c>
      <c r="D38" s="24">
        <f>+C38/588</f>
        <v>0.10884353741496598</v>
      </c>
      <c r="E38" s="77">
        <f>+D38+D39</f>
        <v>0.36904761904761907</v>
      </c>
    </row>
    <row r="39" spans="1:5" x14ac:dyDescent="0.25">
      <c r="A39" s="2"/>
      <c r="B39" s="19" t="s">
        <v>5</v>
      </c>
      <c r="C39" s="21">
        <v>153</v>
      </c>
      <c r="D39" s="24">
        <f t="shared" ref="D39:D42" si="2">+C39/588</f>
        <v>0.26020408163265307</v>
      </c>
    </row>
    <row r="40" spans="1:5" x14ac:dyDescent="0.25">
      <c r="A40" s="2"/>
      <c r="B40" s="19" t="s">
        <v>4</v>
      </c>
      <c r="C40" s="21">
        <v>231</v>
      </c>
      <c r="D40" s="24">
        <f t="shared" si="2"/>
        <v>0.39285714285714285</v>
      </c>
    </row>
    <row r="41" spans="1:5" x14ac:dyDescent="0.25">
      <c r="A41" s="2"/>
      <c r="B41" s="19" t="s">
        <v>3</v>
      </c>
      <c r="C41" s="21">
        <v>120</v>
      </c>
      <c r="D41" s="24">
        <f t="shared" si="2"/>
        <v>0.20408163265306123</v>
      </c>
    </row>
    <row r="42" spans="1:5" x14ac:dyDescent="0.25">
      <c r="A42" s="2"/>
      <c r="B42" s="19" t="s">
        <v>0</v>
      </c>
      <c r="C42" s="21">
        <v>12</v>
      </c>
      <c r="D42" s="24">
        <f t="shared" si="2"/>
        <v>2.0408163265306121E-2</v>
      </c>
    </row>
    <row r="43" spans="1:5" ht="15.75" thickBot="1" x14ac:dyDescent="0.3">
      <c r="A43" s="2"/>
      <c r="B43" s="20" t="s">
        <v>2</v>
      </c>
      <c r="C43" s="25">
        <f>SUM(C38:C42)</f>
        <v>580</v>
      </c>
      <c r="D43" s="26">
        <f>SUM(D38:D42)</f>
        <v>0.98639455782312924</v>
      </c>
    </row>
    <row r="44" spans="1:5" x14ac:dyDescent="0.25">
      <c r="A44" s="2"/>
      <c r="B44" s="14"/>
      <c r="C44" s="18"/>
      <c r="D44" s="17" t="s">
        <v>21</v>
      </c>
    </row>
    <row r="45" spans="1:5" x14ac:dyDescent="0.25">
      <c r="A45" s="2"/>
      <c r="B45" s="14"/>
      <c r="C45" s="18"/>
      <c r="D45" s="17"/>
    </row>
    <row r="46" spans="1:5" x14ac:dyDescent="0.25">
      <c r="A46" s="2"/>
      <c r="B46" s="2"/>
      <c r="C46" s="2"/>
      <c r="D46" s="2"/>
    </row>
    <row r="47" spans="1:5" x14ac:dyDescent="0.25">
      <c r="A47" s="2"/>
      <c r="B47" s="2"/>
      <c r="C47" s="2"/>
      <c r="D47" s="2"/>
    </row>
    <row r="48" spans="1:5" x14ac:dyDescent="0.25">
      <c r="A48" s="2"/>
      <c r="B48" s="14"/>
      <c r="C48" s="18"/>
      <c r="D48" s="17"/>
    </row>
    <row r="49" spans="1:5" ht="15.75" thickBot="1" x14ac:dyDescent="0.3">
      <c r="A49" s="2"/>
      <c r="B49" s="14"/>
      <c r="C49" s="18"/>
      <c r="D49" s="17"/>
    </row>
    <row r="50" spans="1:5" ht="24" x14ac:dyDescent="0.25">
      <c r="A50" s="2"/>
      <c r="B50" s="62" t="s">
        <v>306</v>
      </c>
      <c r="C50" s="59" t="s">
        <v>2</v>
      </c>
      <c r="D50" s="60" t="s">
        <v>210</v>
      </c>
    </row>
    <row r="51" spans="1:5" x14ac:dyDescent="0.25">
      <c r="A51" s="2"/>
      <c r="B51" s="19" t="s">
        <v>6</v>
      </c>
      <c r="C51" s="21">
        <v>21</v>
      </c>
      <c r="D51" s="24">
        <f>+C51/588</f>
        <v>3.5714285714285712E-2</v>
      </c>
      <c r="E51" s="77">
        <f>+D51+D52</f>
        <v>0.14625850340136054</v>
      </c>
    </row>
    <row r="52" spans="1:5" x14ac:dyDescent="0.25">
      <c r="A52" s="2"/>
      <c r="B52" s="19" t="s">
        <v>5</v>
      </c>
      <c r="C52" s="21">
        <v>65</v>
      </c>
      <c r="D52" s="24">
        <f t="shared" ref="D52:D55" si="3">+C52/588</f>
        <v>0.11054421768707483</v>
      </c>
    </row>
    <row r="53" spans="1:5" x14ac:dyDescent="0.25">
      <c r="A53" s="2"/>
      <c r="B53" s="19" t="s">
        <v>4</v>
      </c>
      <c r="C53" s="21">
        <v>272</v>
      </c>
      <c r="D53" s="24">
        <f t="shared" si="3"/>
        <v>0.46258503401360546</v>
      </c>
    </row>
    <row r="54" spans="1:5" x14ac:dyDescent="0.25">
      <c r="A54" s="2"/>
      <c r="B54" s="19" t="s">
        <v>3</v>
      </c>
      <c r="C54" s="21">
        <v>208</v>
      </c>
      <c r="D54" s="24">
        <f t="shared" si="3"/>
        <v>0.35374149659863946</v>
      </c>
    </row>
    <row r="55" spans="1:5" x14ac:dyDescent="0.25">
      <c r="A55" s="2"/>
      <c r="B55" s="19" t="s">
        <v>0</v>
      </c>
      <c r="C55" s="21">
        <v>14</v>
      </c>
      <c r="D55" s="24">
        <f t="shared" si="3"/>
        <v>2.3809523809523808E-2</v>
      </c>
    </row>
    <row r="56" spans="1:5" ht="15.75" thickBot="1" x14ac:dyDescent="0.3">
      <c r="A56" s="2"/>
      <c r="B56" s="20" t="s">
        <v>2</v>
      </c>
      <c r="C56" s="25">
        <f>SUM(C51:C55)</f>
        <v>580</v>
      </c>
      <c r="D56" s="26">
        <f>SUM(D51:D55)</f>
        <v>0.98639455782312935</v>
      </c>
    </row>
    <row r="57" spans="1:5" x14ac:dyDescent="0.25">
      <c r="A57" s="2"/>
      <c r="B57" s="14"/>
      <c r="C57" s="18"/>
      <c r="D57" s="17"/>
    </row>
    <row r="58" spans="1:5" x14ac:dyDescent="0.25">
      <c r="A58" s="2"/>
      <c r="B58" s="14"/>
      <c r="C58" s="18"/>
      <c r="D58" s="17"/>
    </row>
    <row r="59" spans="1:5" x14ac:dyDescent="0.25">
      <c r="A59" s="2"/>
      <c r="B59" s="2"/>
      <c r="C59" s="2"/>
      <c r="D59" s="2"/>
    </row>
    <row r="60" spans="1:5" x14ac:dyDescent="0.25">
      <c r="A60" s="2"/>
      <c r="B60" s="2"/>
      <c r="C60" s="2"/>
      <c r="D60" s="2"/>
    </row>
    <row r="61" spans="1:5" x14ac:dyDescent="0.25">
      <c r="A61" s="2"/>
      <c r="B61" s="14"/>
      <c r="C61" s="18"/>
      <c r="D61" s="17"/>
    </row>
    <row r="62" spans="1:5" ht="15.75" thickBot="1" x14ac:dyDescent="0.3">
      <c r="A62" s="2"/>
      <c r="B62" s="14"/>
      <c r="C62" s="18"/>
      <c r="D62" s="17"/>
    </row>
    <row r="63" spans="1:5" ht="48" x14ac:dyDescent="0.25">
      <c r="A63" s="2"/>
      <c r="B63" s="62" t="s">
        <v>307</v>
      </c>
      <c r="C63" s="59" t="s">
        <v>2</v>
      </c>
      <c r="D63" s="60" t="s">
        <v>210</v>
      </c>
    </row>
    <row r="64" spans="1:5" x14ac:dyDescent="0.25">
      <c r="A64" s="2"/>
      <c r="B64" s="19" t="s">
        <v>6</v>
      </c>
      <c r="C64" s="21">
        <v>58</v>
      </c>
      <c r="D64" s="24">
        <f>+C64/588</f>
        <v>9.8639455782312924E-2</v>
      </c>
      <c r="E64" s="77">
        <f>+D64+D65</f>
        <v>0.29591836734693877</v>
      </c>
    </row>
    <row r="65" spans="1:5" x14ac:dyDescent="0.25">
      <c r="A65" s="2"/>
      <c r="B65" s="19" t="s">
        <v>5</v>
      </c>
      <c r="C65" s="21">
        <v>116</v>
      </c>
      <c r="D65" s="24">
        <f t="shared" ref="D65:D68" si="4">+C65/588</f>
        <v>0.19727891156462585</v>
      </c>
    </row>
    <row r="66" spans="1:5" x14ac:dyDescent="0.25">
      <c r="A66" s="2"/>
      <c r="B66" s="19" t="s">
        <v>4</v>
      </c>
      <c r="C66" s="21">
        <v>228</v>
      </c>
      <c r="D66" s="24">
        <f t="shared" si="4"/>
        <v>0.38775510204081631</v>
      </c>
    </row>
    <row r="67" spans="1:5" x14ac:dyDescent="0.25">
      <c r="A67" s="2"/>
      <c r="B67" s="19" t="s">
        <v>3</v>
      </c>
      <c r="C67" s="21">
        <v>165</v>
      </c>
      <c r="D67" s="24">
        <f t="shared" si="4"/>
        <v>0.28061224489795916</v>
      </c>
    </row>
    <row r="68" spans="1:5" x14ac:dyDescent="0.25">
      <c r="A68" s="2"/>
      <c r="B68" s="19" t="s">
        <v>0</v>
      </c>
      <c r="C68" s="21">
        <v>13</v>
      </c>
      <c r="D68" s="24">
        <f t="shared" si="4"/>
        <v>2.2108843537414966E-2</v>
      </c>
    </row>
    <row r="69" spans="1:5" ht="15.75" thickBot="1" x14ac:dyDescent="0.3">
      <c r="A69" s="2"/>
      <c r="B69" s="20" t="s">
        <v>2</v>
      </c>
      <c r="C69" s="25">
        <f>SUM(C64:C68)</f>
        <v>580</v>
      </c>
      <c r="D69" s="26">
        <f>SUM(D64:D68)</f>
        <v>0.98639455782312913</v>
      </c>
    </row>
    <row r="70" spans="1:5" x14ac:dyDescent="0.25">
      <c r="A70" s="2"/>
      <c r="B70" s="14"/>
      <c r="C70" s="18"/>
      <c r="D70" s="17"/>
    </row>
    <row r="71" spans="1:5" x14ac:dyDescent="0.25">
      <c r="A71" s="2"/>
      <c r="B71" s="14"/>
      <c r="C71" s="18"/>
      <c r="D71" s="17"/>
    </row>
    <row r="72" spans="1:5" x14ac:dyDescent="0.25">
      <c r="A72" s="2"/>
      <c r="B72" s="2"/>
      <c r="C72" s="2"/>
      <c r="D72" s="2"/>
    </row>
    <row r="73" spans="1:5" x14ac:dyDescent="0.25">
      <c r="A73" s="2"/>
      <c r="B73" s="2"/>
      <c r="C73" s="2"/>
      <c r="D73" s="2"/>
    </row>
    <row r="74" spans="1:5" x14ac:dyDescent="0.25">
      <c r="A74" s="2"/>
      <c r="B74" s="14"/>
      <c r="C74" s="18"/>
      <c r="D74" s="17"/>
    </row>
    <row r="75" spans="1:5" ht="15.75" thickBot="1" x14ac:dyDescent="0.3">
      <c r="A75" s="2"/>
      <c r="B75" s="14"/>
      <c r="C75" s="18"/>
      <c r="D75" s="17"/>
    </row>
    <row r="76" spans="1:5" ht="36" x14ac:dyDescent="0.25">
      <c r="A76" s="2"/>
      <c r="B76" s="62" t="s">
        <v>308</v>
      </c>
      <c r="C76" s="59" t="s">
        <v>2</v>
      </c>
      <c r="D76" s="60" t="s">
        <v>210</v>
      </c>
    </row>
    <row r="77" spans="1:5" x14ac:dyDescent="0.25">
      <c r="A77" s="2"/>
      <c r="B77" s="19" t="s">
        <v>6</v>
      </c>
      <c r="C77" s="21">
        <v>10</v>
      </c>
      <c r="D77" s="24">
        <f>+C77/588</f>
        <v>1.7006802721088437E-2</v>
      </c>
      <c r="E77" s="77">
        <f>+D77+D78</f>
        <v>6.6326530612244902E-2</v>
      </c>
    </row>
    <row r="78" spans="1:5" x14ac:dyDescent="0.25">
      <c r="A78" s="2"/>
      <c r="B78" s="19" t="s">
        <v>5</v>
      </c>
      <c r="C78" s="21">
        <v>29</v>
      </c>
      <c r="D78" s="24">
        <f t="shared" ref="D78:D81" si="5">+C78/588</f>
        <v>4.9319727891156462E-2</v>
      </c>
    </row>
    <row r="79" spans="1:5" x14ac:dyDescent="0.25">
      <c r="A79" s="2"/>
      <c r="B79" s="19" t="s">
        <v>4</v>
      </c>
      <c r="C79" s="21">
        <v>299</v>
      </c>
      <c r="D79" s="24">
        <f t="shared" si="5"/>
        <v>0.50850340136054417</v>
      </c>
    </row>
    <row r="80" spans="1:5" x14ac:dyDescent="0.25">
      <c r="A80" s="2"/>
      <c r="B80" s="19" t="s">
        <v>3</v>
      </c>
      <c r="C80" s="21">
        <v>231</v>
      </c>
      <c r="D80" s="24">
        <f t="shared" si="5"/>
        <v>0.39285714285714285</v>
      </c>
    </row>
    <row r="81" spans="1:5" x14ac:dyDescent="0.25">
      <c r="A81" s="2"/>
      <c r="B81" s="19" t="s">
        <v>0</v>
      </c>
      <c r="C81" s="21">
        <v>11</v>
      </c>
      <c r="D81" s="24">
        <f t="shared" si="5"/>
        <v>1.8707482993197279E-2</v>
      </c>
    </row>
    <row r="82" spans="1:5" ht="15.75" thickBot="1" x14ac:dyDescent="0.3">
      <c r="A82" s="2"/>
      <c r="B82" s="20" t="s">
        <v>2</v>
      </c>
      <c r="C82" s="25">
        <f>SUM(C77:C81)</f>
        <v>580</v>
      </c>
      <c r="D82" s="26">
        <f>SUM(D77:D81)</f>
        <v>0.98639455782312924</v>
      </c>
    </row>
    <row r="83" spans="1:5" x14ac:dyDescent="0.25">
      <c r="A83" s="2"/>
      <c r="B83" s="14"/>
      <c r="C83" s="18"/>
      <c r="D83" s="17"/>
    </row>
    <row r="84" spans="1:5" x14ac:dyDescent="0.25">
      <c r="A84" s="2"/>
      <c r="B84" s="14"/>
      <c r="C84" s="18"/>
      <c r="D84" s="17"/>
    </row>
    <row r="85" spans="1:5" x14ac:dyDescent="0.25">
      <c r="A85" s="2"/>
      <c r="B85" s="2"/>
      <c r="C85" s="2"/>
      <c r="D85" s="2"/>
    </row>
    <row r="86" spans="1:5" x14ac:dyDescent="0.25">
      <c r="A86" s="2"/>
      <c r="B86" s="14"/>
      <c r="C86" s="18"/>
      <c r="D86" s="17"/>
    </row>
    <row r="87" spans="1:5" x14ac:dyDescent="0.25">
      <c r="A87" s="2"/>
      <c r="B87" s="2"/>
      <c r="C87" s="2"/>
      <c r="D87" s="2"/>
    </row>
    <row r="88" spans="1:5" ht="15.75" thickBot="1" x14ac:dyDescent="0.3">
      <c r="A88" s="2"/>
      <c r="B88" s="14"/>
      <c r="C88" s="18"/>
      <c r="D88" s="17"/>
    </row>
    <row r="89" spans="1:5" ht="24" x14ac:dyDescent="0.25">
      <c r="A89" s="2"/>
      <c r="B89" s="62" t="s">
        <v>309</v>
      </c>
      <c r="C89" s="59" t="s">
        <v>2</v>
      </c>
      <c r="D89" s="60" t="s">
        <v>210</v>
      </c>
    </row>
    <row r="90" spans="1:5" x14ac:dyDescent="0.25">
      <c r="A90" s="2"/>
      <c r="B90" s="19" t="s">
        <v>6</v>
      </c>
      <c r="C90" s="21">
        <v>21</v>
      </c>
      <c r="D90" s="24">
        <f>+C90/588</f>
        <v>3.5714285714285712E-2</v>
      </c>
      <c r="E90" s="77">
        <f>+D90+D91</f>
        <v>0.13945578231292516</v>
      </c>
    </row>
    <row r="91" spans="1:5" x14ac:dyDescent="0.25">
      <c r="A91" s="2"/>
      <c r="B91" s="19" t="s">
        <v>5</v>
      </c>
      <c r="C91" s="21">
        <v>61</v>
      </c>
      <c r="D91" s="24">
        <f t="shared" ref="D91:D94" si="6">+C91/588</f>
        <v>0.10374149659863946</v>
      </c>
    </row>
    <row r="92" spans="1:5" x14ac:dyDescent="0.25">
      <c r="A92" s="2"/>
      <c r="B92" s="19" t="s">
        <v>4</v>
      </c>
      <c r="C92" s="21">
        <v>277</v>
      </c>
      <c r="D92" s="24">
        <f t="shared" si="6"/>
        <v>0.47108843537414968</v>
      </c>
    </row>
    <row r="93" spans="1:5" x14ac:dyDescent="0.25">
      <c r="A93" s="2"/>
      <c r="B93" s="19" t="s">
        <v>3</v>
      </c>
      <c r="C93" s="21">
        <v>206</v>
      </c>
      <c r="D93" s="24">
        <f t="shared" si="6"/>
        <v>0.35034013605442177</v>
      </c>
    </row>
    <row r="94" spans="1:5" x14ac:dyDescent="0.25">
      <c r="A94" s="2"/>
      <c r="B94" s="19" t="s">
        <v>0</v>
      </c>
      <c r="C94" s="21">
        <v>15</v>
      </c>
      <c r="D94" s="24">
        <f t="shared" si="6"/>
        <v>2.5510204081632654E-2</v>
      </c>
    </row>
    <row r="95" spans="1:5" ht="15.75" thickBot="1" x14ac:dyDescent="0.3">
      <c r="A95" s="2"/>
      <c r="B95" s="20" t="s">
        <v>2</v>
      </c>
      <c r="C95" s="25">
        <f>SUM(C90:C94)</f>
        <v>580</v>
      </c>
      <c r="D95" s="26">
        <f>SUM(D90:D94)</f>
        <v>0.98639455782312924</v>
      </c>
    </row>
    <row r="96" spans="1:5" x14ac:dyDescent="0.25">
      <c r="A96" s="2"/>
      <c r="B96" s="14"/>
      <c r="C96" s="18"/>
      <c r="D96" s="17"/>
    </row>
    <row r="97" spans="1:5" x14ac:dyDescent="0.25">
      <c r="A97" s="2"/>
      <c r="B97" s="2"/>
      <c r="C97" s="2"/>
      <c r="D97" s="2"/>
    </row>
    <row r="98" spans="1:5" x14ac:dyDescent="0.25">
      <c r="A98" s="2"/>
      <c r="B98" s="2"/>
      <c r="C98" s="2"/>
      <c r="D98" s="2"/>
    </row>
    <row r="99" spans="1:5" x14ac:dyDescent="0.25">
      <c r="A99" s="2"/>
      <c r="B99" s="14"/>
      <c r="C99" s="18"/>
      <c r="D99" s="17"/>
    </row>
    <row r="100" spans="1:5" x14ac:dyDescent="0.25">
      <c r="A100" s="2"/>
      <c r="B100" s="14"/>
      <c r="C100" s="18"/>
      <c r="D100" s="17"/>
    </row>
    <row r="101" spans="1:5" ht="15.75" thickBot="1" x14ac:dyDescent="0.3">
      <c r="A101" s="2"/>
      <c r="B101" s="14"/>
      <c r="C101" s="18"/>
      <c r="D101" s="17"/>
    </row>
    <row r="102" spans="1:5" ht="36" x14ac:dyDescent="0.25">
      <c r="A102" s="2"/>
      <c r="B102" s="62" t="s">
        <v>310</v>
      </c>
      <c r="C102" s="59" t="s">
        <v>2</v>
      </c>
      <c r="D102" s="60" t="s">
        <v>210</v>
      </c>
    </row>
    <row r="103" spans="1:5" x14ac:dyDescent="0.25">
      <c r="A103" s="2"/>
      <c r="B103" s="19" t="s">
        <v>6</v>
      </c>
      <c r="C103" s="21">
        <v>40</v>
      </c>
      <c r="D103" s="24">
        <f>+C103/588</f>
        <v>6.8027210884353748E-2</v>
      </c>
      <c r="E103" s="77">
        <f>+D103+D104</f>
        <v>0.19217687074829931</v>
      </c>
    </row>
    <row r="104" spans="1:5" x14ac:dyDescent="0.25">
      <c r="A104" s="2"/>
      <c r="B104" s="19" t="s">
        <v>5</v>
      </c>
      <c r="C104" s="21">
        <v>73</v>
      </c>
      <c r="D104" s="24">
        <f t="shared" ref="D104:D107" si="7">+C104/588</f>
        <v>0.12414965986394558</v>
      </c>
    </row>
    <row r="105" spans="1:5" x14ac:dyDescent="0.25">
      <c r="A105" s="2"/>
      <c r="B105" s="19" t="s">
        <v>4</v>
      </c>
      <c r="C105" s="21">
        <v>253</v>
      </c>
      <c r="D105" s="24">
        <f t="shared" si="7"/>
        <v>0.43027210884353739</v>
      </c>
    </row>
    <row r="106" spans="1:5" x14ac:dyDescent="0.25">
      <c r="A106" s="2"/>
      <c r="B106" s="19" t="s">
        <v>3</v>
      </c>
      <c r="C106" s="21">
        <v>203</v>
      </c>
      <c r="D106" s="24">
        <f t="shared" si="7"/>
        <v>0.34523809523809523</v>
      </c>
    </row>
    <row r="107" spans="1:5" x14ac:dyDescent="0.25">
      <c r="A107" s="2"/>
      <c r="B107" s="19" t="s">
        <v>0</v>
      </c>
      <c r="C107" s="21">
        <v>11</v>
      </c>
      <c r="D107" s="24">
        <f t="shared" si="7"/>
        <v>1.8707482993197279E-2</v>
      </c>
    </row>
    <row r="108" spans="1:5" ht="15.75" thickBot="1" x14ac:dyDescent="0.3">
      <c r="A108" s="2"/>
      <c r="B108" s="20" t="s">
        <v>2</v>
      </c>
      <c r="C108" s="25">
        <f>SUM(C103:C107)</f>
        <v>580</v>
      </c>
      <c r="D108" s="26">
        <f>SUM(D103:D107)</f>
        <v>0.98639455782312913</v>
      </c>
    </row>
    <row r="109" spans="1:5" x14ac:dyDescent="0.25">
      <c r="A109" s="2"/>
      <c r="B109" s="14"/>
      <c r="C109" s="18"/>
      <c r="D109" s="17"/>
    </row>
    <row r="110" spans="1:5" x14ac:dyDescent="0.25">
      <c r="A110" s="2"/>
      <c r="B110" s="14"/>
      <c r="C110" s="18"/>
      <c r="D110" s="17"/>
    </row>
    <row r="111" spans="1:5" x14ac:dyDescent="0.25">
      <c r="A111" s="2"/>
      <c r="B111" s="2"/>
      <c r="C111" s="2"/>
      <c r="D111" s="2"/>
    </row>
    <row r="112" spans="1:5" x14ac:dyDescent="0.25">
      <c r="A112" s="2"/>
      <c r="B112" s="14"/>
      <c r="C112" s="18"/>
      <c r="D112" s="17"/>
    </row>
    <row r="113" spans="1:4" x14ac:dyDescent="0.25">
      <c r="A113" s="2"/>
      <c r="B113" s="14"/>
      <c r="C113" s="18"/>
      <c r="D113" s="17"/>
    </row>
    <row r="114" spans="1:4" x14ac:dyDescent="0.25">
      <c r="A114" s="2"/>
      <c r="B114" s="14"/>
      <c r="C114" s="18"/>
      <c r="D114" s="17"/>
    </row>
    <row r="116" spans="1:4" x14ac:dyDescent="0.25">
      <c r="C116" t="s">
        <v>362</v>
      </c>
    </row>
    <row r="117" spans="1:4" x14ac:dyDescent="0.25">
      <c r="B117" t="s">
        <v>354</v>
      </c>
      <c r="C117" s="78">
        <v>0.35544217687074831</v>
      </c>
    </row>
    <row r="118" spans="1:4" x14ac:dyDescent="0.25">
      <c r="B118" t="s">
        <v>355</v>
      </c>
      <c r="C118" s="78">
        <v>0.71088435374149661</v>
      </c>
    </row>
    <row r="119" spans="1:4" x14ac:dyDescent="0.25">
      <c r="B119" t="s">
        <v>356</v>
      </c>
      <c r="C119" s="78">
        <v>0.36904761904761907</v>
      </c>
    </row>
    <row r="120" spans="1:4" x14ac:dyDescent="0.25">
      <c r="B120" t="s">
        <v>357</v>
      </c>
      <c r="C120" s="78">
        <v>0.14625850340136054</v>
      </c>
    </row>
    <row r="121" spans="1:4" x14ac:dyDescent="0.25">
      <c r="B121" t="s">
        <v>358</v>
      </c>
      <c r="C121" s="78">
        <v>0.29591836734693877</v>
      </c>
    </row>
    <row r="122" spans="1:4" x14ac:dyDescent="0.25">
      <c r="B122" t="s">
        <v>359</v>
      </c>
      <c r="C122" s="78">
        <v>6.6326530612244902E-2</v>
      </c>
    </row>
    <row r="123" spans="1:4" x14ac:dyDescent="0.25">
      <c r="B123" t="s">
        <v>360</v>
      </c>
      <c r="C123" s="78">
        <v>0.13945578231292516</v>
      </c>
    </row>
    <row r="124" spans="1:4" x14ac:dyDescent="0.25">
      <c r="B124" t="s">
        <v>361</v>
      </c>
      <c r="C124" s="78">
        <v>0.19217687074829931</v>
      </c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0"/>
  <sheetViews>
    <sheetView showGridLines="0" topLeftCell="A15" workbookViewId="0">
      <selection activeCell="A15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48" x14ac:dyDescent="0.25">
      <c r="B11" s="62" t="s">
        <v>138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315</v>
      </c>
      <c r="C12" s="35">
        <v>424</v>
      </c>
      <c r="D12" s="61">
        <v>0.73103448275862071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316</v>
      </c>
      <c r="C13" s="35">
        <v>105</v>
      </c>
      <c r="D13" s="40">
        <v>0.18103448275862069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317</v>
      </c>
      <c r="C14" s="35">
        <v>6</v>
      </c>
      <c r="D14" s="40">
        <v>1.0344827586206896E-2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318</v>
      </c>
      <c r="C15" s="35">
        <v>1</v>
      </c>
      <c r="D15" s="40">
        <v>1.7241379310344827E-3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319</v>
      </c>
      <c r="C16" s="35">
        <v>2</v>
      </c>
      <c r="D16" s="40">
        <v>3.4482758620689655E-3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320</v>
      </c>
      <c r="C17" s="35">
        <v>2</v>
      </c>
      <c r="D17" s="40">
        <v>3.4482758620689655E-3</v>
      </c>
      <c r="E17" s="2"/>
      <c r="F17" s="32"/>
      <c r="G17" s="2"/>
      <c r="H17" s="2"/>
      <c r="I17" s="2"/>
      <c r="J17" s="2"/>
      <c r="K17" s="32"/>
    </row>
    <row r="18" spans="2:11" x14ac:dyDescent="0.25">
      <c r="B18" s="42" t="s">
        <v>321</v>
      </c>
      <c r="C18" s="35">
        <v>35</v>
      </c>
      <c r="D18" s="40">
        <v>6.0344827586206899E-2</v>
      </c>
      <c r="E18" s="2"/>
      <c r="F18" s="32"/>
      <c r="G18" s="2"/>
      <c r="H18" s="2"/>
      <c r="I18" s="2"/>
      <c r="J18" s="2"/>
      <c r="K18" s="32"/>
    </row>
    <row r="19" spans="2:11" x14ac:dyDescent="0.25">
      <c r="B19" s="42" t="s">
        <v>0</v>
      </c>
      <c r="C19" s="35">
        <v>5</v>
      </c>
      <c r="D19" s="40">
        <v>8.6206896551724137E-3</v>
      </c>
      <c r="E19" s="2"/>
      <c r="F19" s="32"/>
      <c r="G19" s="2"/>
      <c r="H19" s="2"/>
      <c r="I19" s="2"/>
      <c r="J19" s="2"/>
      <c r="K19" s="32"/>
    </row>
    <row r="20" spans="2:11" x14ac:dyDescent="0.25">
      <c r="B20" s="43" t="s">
        <v>2</v>
      </c>
      <c r="C20" s="44">
        <v>580</v>
      </c>
      <c r="D20" s="45">
        <v>0.99999999999999989</v>
      </c>
      <c r="E20" s="2"/>
      <c r="F20" s="32"/>
      <c r="G20" s="2"/>
      <c r="H20" s="2"/>
      <c r="I20" s="2"/>
      <c r="J20" s="2"/>
      <c r="K20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9"/>
  <sheetViews>
    <sheetView showGridLines="0" topLeftCell="H59" workbookViewId="0">
      <selection activeCell="H59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311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A10" s="2"/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36" x14ac:dyDescent="0.25">
      <c r="A11" s="2"/>
      <c r="B11" s="62" t="s">
        <v>312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A12" s="2"/>
      <c r="B12" s="19" t="s">
        <v>6</v>
      </c>
      <c r="C12" s="21">
        <v>58</v>
      </c>
      <c r="D12" s="24">
        <f>+C12/580</f>
        <v>0.1</v>
      </c>
      <c r="E12" s="79">
        <f>+D12+D13</f>
        <v>0.23448275862068965</v>
      </c>
      <c r="F12" s="32"/>
      <c r="G12" s="2"/>
      <c r="H12" s="2"/>
      <c r="I12" s="2"/>
      <c r="J12" s="2"/>
      <c r="K12" s="32"/>
    </row>
    <row r="13" spans="1:12" x14ac:dyDescent="0.25">
      <c r="A13" s="2"/>
      <c r="B13" s="19" t="s">
        <v>5</v>
      </c>
      <c r="C13" s="21">
        <v>78</v>
      </c>
      <c r="D13" s="24">
        <f t="shared" ref="D13:D16" si="0">+C13/580</f>
        <v>0.13448275862068965</v>
      </c>
      <c r="E13" s="2"/>
      <c r="F13" s="32"/>
      <c r="G13" s="2"/>
      <c r="H13" s="2"/>
      <c r="I13" s="2"/>
      <c r="J13" s="2"/>
      <c r="K13" s="32"/>
    </row>
    <row r="14" spans="1:12" x14ac:dyDescent="0.25">
      <c r="A14" s="2"/>
      <c r="B14" s="19" t="s">
        <v>4</v>
      </c>
      <c r="C14" s="21">
        <v>237</v>
      </c>
      <c r="D14" s="24">
        <f t="shared" si="0"/>
        <v>0.4086206896551724</v>
      </c>
      <c r="E14" s="77">
        <f>+D14+D15</f>
        <v>0.75344827586206897</v>
      </c>
      <c r="F14" s="32"/>
      <c r="G14" s="2"/>
      <c r="H14" s="2"/>
      <c r="I14" s="2"/>
      <c r="J14" s="2"/>
      <c r="K14" s="32"/>
    </row>
    <row r="15" spans="1:12" x14ac:dyDescent="0.25">
      <c r="A15" s="2"/>
      <c r="B15" s="19" t="s">
        <v>3</v>
      </c>
      <c r="C15" s="21">
        <v>200</v>
      </c>
      <c r="D15" s="24">
        <f t="shared" si="0"/>
        <v>0.34482758620689657</v>
      </c>
      <c r="E15" s="2"/>
      <c r="F15" s="32"/>
      <c r="G15" s="2"/>
      <c r="H15" s="2"/>
      <c r="I15" s="2"/>
      <c r="J15" s="2"/>
      <c r="K15" s="32"/>
    </row>
    <row r="16" spans="1:12" x14ac:dyDescent="0.25">
      <c r="A16" s="2"/>
      <c r="B16" s="19" t="s">
        <v>0</v>
      </c>
      <c r="C16" s="21">
        <v>7</v>
      </c>
      <c r="D16" s="24">
        <f t="shared" si="0"/>
        <v>1.2068965517241379E-2</v>
      </c>
      <c r="E16" s="2"/>
      <c r="F16" s="32"/>
      <c r="G16" s="2"/>
      <c r="H16" s="2"/>
      <c r="I16" s="2"/>
      <c r="J16" s="2"/>
      <c r="K16" s="32"/>
    </row>
    <row r="17" spans="1:11" ht="15.75" thickBot="1" x14ac:dyDescent="0.3">
      <c r="A17" s="2"/>
      <c r="B17" s="20" t="s">
        <v>2</v>
      </c>
      <c r="C17" s="25">
        <f>SUM(C12:C16)</f>
        <v>580</v>
      </c>
      <c r="D17" s="26">
        <f>SUM(D12:D16)</f>
        <v>1</v>
      </c>
      <c r="E17" s="2"/>
      <c r="F17" s="32"/>
      <c r="G17" s="2"/>
      <c r="H17" s="2"/>
      <c r="I17" s="2"/>
      <c r="J17" s="2"/>
      <c r="K17" s="32"/>
    </row>
    <row r="18" spans="1:11" x14ac:dyDescent="0.25">
      <c r="A18" s="2"/>
      <c r="B18" s="14"/>
      <c r="C18" s="18"/>
      <c r="D18" s="17"/>
      <c r="E18" s="2"/>
      <c r="F18" s="32"/>
      <c r="G18" s="2"/>
      <c r="H18" s="2"/>
      <c r="I18" s="2"/>
      <c r="J18" s="2"/>
      <c r="K18" s="32"/>
    </row>
    <row r="19" spans="1:11" x14ac:dyDescent="0.25">
      <c r="A19" s="2"/>
      <c r="B19" s="14"/>
      <c r="C19" s="18"/>
      <c r="D19" s="17"/>
      <c r="E19" s="2"/>
      <c r="F19" s="32"/>
      <c r="G19" s="2"/>
      <c r="H19" s="2"/>
      <c r="I19" s="2"/>
      <c r="J19" s="2"/>
      <c r="K19" s="32"/>
    </row>
    <row r="20" spans="1:11" x14ac:dyDescent="0.25">
      <c r="A20" s="2"/>
      <c r="B20" s="2"/>
      <c r="C20" s="2"/>
      <c r="D20" s="2"/>
      <c r="E20" s="2"/>
      <c r="F20" s="32"/>
      <c r="G20" s="2"/>
      <c r="H20" s="2"/>
      <c r="I20" s="2"/>
      <c r="J20" s="2"/>
      <c r="K20" s="32"/>
    </row>
    <row r="21" spans="1:11" x14ac:dyDescent="0.25">
      <c r="A21" s="2"/>
      <c r="B21" s="14"/>
      <c r="C21" s="18"/>
      <c r="D21" s="17"/>
    </row>
    <row r="22" spans="1:11" x14ac:dyDescent="0.25">
      <c r="A22" s="2"/>
      <c r="B22" s="2"/>
      <c r="C22" s="2"/>
      <c r="D22" s="2"/>
    </row>
    <row r="23" spans="1:11" ht="15.75" thickBot="1" x14ac:dyDescent="0.3">
      <c r="A23" s="2"/>
      <c r="B23" s="14"/>
      <c r="C23" s="18"/>
      <c r="D23" s="17"/>
    </row>
    <row r="24" spans="1:11" ht="36" x14ac:dyDescent="0.25">
      <c r="A24" s="2"/>
      <c r="B24" s="62" t="s">
        <v>313</v>
      </c>
      <c r="C24" s="59" t="s">
        <v>2</v>
      </c>
      <c r="D24" s="60" t="s">
        <v>210</v>
      </c>
    </row>
    <row r="25" spans="1:11" x14ac:dyDescent="0.25">
      <c r="A25" s="2"/>
      <c r="B25" s="19" t="s">
        <v>6</v>
      </c>
      <c r="C25" s="21">
        <v>49</v>
      </c>
      <c r="D25" s="24">
        <f>+C25/580</f>
        <v>8.4482758620689657E-2</v>
      </c>
      <c r="E25" s="79">
        <f>+D25+D26</f>
        <v>0.22068965517241379</v>
      </c>
    </row>
    <row r="26" spans="1:11" x14ac:dyDescent="0.25">
      <c r="A26" s="2"/>
      <c r="B26" s="19" t="s">
        <v>5</v>
      </c>
      <c r="C26" s="21">
        <v>79</v>
      </c>
      <c r="D26" s="24">
        <f t="shared" ref="D26:D29" si="1">+C26/580</f>
        <v>0.13620689655172413</v>
      </c>
    </row>
    <row r="27" spans="1:11" x14ac:dyDescent="0.25">
      <c r="A27" s="2"/>
      <c r="B27" s="19" t="s">
        <v>4</v>
      </c>
      <c r="C27" s="21">
        <v>228</v>
      </c>
      <c r="D27" s="24">
        <f t="shared" si="1"/>
        <v>0.39310344827586208</v>
      </c>
      <c r="E27" s="77">
        <f>+D27+D28</f>
        <v>0.76724137931034486</v>
      </c>
    </row>
    <row r="28" spans="1:11" x14ac:dyDescent="0.25">
      <c r="A28" s="2"/>
      <c r="B28" s="19" t="s">
        <v>3</v>
      </c>
      <c r="C28" s="21">
        <v>217</v>
      </c>
      <c r="D28" s="24">
        <f t="shared" si="1"/>
        <v>0.37413793103448278</v>
      </c>
    </row>
    <row r="29" spans="1:11" x14ac:dyDescent="0.25">
      <c r="A29" s="2"/>
      <c r="B29" s="19" t="s">
        <v>0</v>
      </c>
      <c r="C29" s="21">
        <v>7</v>
      </c>
      <c r="D29" s="24">
        <f t="shared" si="1"/>
        <v>1.2068965517241379E-2</v>
      </c>
    </row>
    <row r="30" spans="1:11" ht="15.75" thickBot="1" x14ac:dyDescent="0.3">
      <c r="A30" s="2"/>
      <c r="B30" s="20" t="s">
        <v>2</v>
      </c>
      <c r="C30" s="25">
        <f>SUM(C25:C29)</f>
        <v>580</v>
      </c>
      <c r="D30" s="26">
        <f>SUM(D25:D29)</f>
        <v>1</v>
      </c>
    </row>
    <row r="31" spans="1:11" x14ac:dyDescent="0.25">
      <c r="A31" s="2"/>
      <c r="B31" s="14"/>
      <c r="C31" s="18"/>
      <c r="D31" s="17"/>
    </row>
    <row r="32" spans="1:11" x14ac:dyDescent="0.25">
      <c r="A32" s="2"/>
      <c r="B32" s="14"/>
      <c r="C32" s="18"/>
      <c r="D32" s="17"/>
    </row>
    <row r="33" spans="1:5" x14ac:dyDescent="0.25">
      <c r="A33" s="2"/>
      <c r="B33" s="2"/>
      <c r="C33" s="2"/>
      <c r="D33" s="2"/>
    </row>
    <row r="34" spans="1:5" x14ac:dyDescent="0.25">
      <c r="A34" s="2"/>
      <c r="B34" s="14"/>
      <c r="C34" s="18"/>
      <c r="D34" s="17"/>
    </row>
    <row r="35" spans="1:5" x14ac:dyDescent="0.25">
      <c r="A35" s="2"/>
      <c r="B35" s="14"/>
      <c r="C35" s="18"/>
      <c r="D35" s="17"/>
    </row>
    <row r="36" spans="1:5" ht="15.75" thickBot="1" x14ac:dyDescent="0.3">
      <c r="A36" s="2"/>
      <c r="B36" s="14"/>
      <c r="C36" s="18"/>
      <c r="D36" s="17"/>
    </row>
    <row r="37" spans="1:5" ht="48" x14ac:dyDescent="0.25">
      <c r="A37" s="2"/>
      <c r="B37" s="62" t="s">
        <v>314</v>
      </c>
      <c r="C37" s="59" t="s">
        <v>2</v>
      </c>
      <c r="D37" s="60" t="s">
        <v>210</v>
      </c>
    </row>
    <row r="38" spans="1:5" x14ac:dyDescent="0.25">
      <c r="A38" s="2"/>
      <c r="B38" s="19" t="s">
        <v>6</v>
      </c>
      <c r="C38" s="21">
        <v>32</v>
      </c>
      <c r="D38" s="24">
        <f>+C38/580</f>
        <v>5.5172413793103448E-2</v>
      </c>
      <c r="E38" s="79">
        <f>+D38+D39</f>
        <v>0.19655172413793104</v>
      </c>
    </row>
    <row r="39" spans="1:5" x14ac:dyDescent="0.25">
      <c r="A39" s="2"/>
      <c r="B39" s="19" t="s">
        <v>5</v>
      </c>
      <c r="C39" s="21">
        <v>82</v>
      </c>
      <c r="D39" s="24">
        <f t="shared" ref="D39:D42" si="2">+C39/580</f>
        <v>0.14137931034482759</v>
      </c>
    </row>
    <row r="40" spans="1:5" x14ac:dyDescent="0.25">
      <c r="A40" s="2"/>
      <c r="B40" s="19" t="s">
        <v>4</v>
      </c>
      <c r="C40" s="21">
        <v>247</v>
      </c>
      <c r="D40" s="24">
        <f t="shared" si="2"/>
        <v>0.42586206896551726</v>
      </c>
      <c r="E40" s="77">
        <f>+D40+D41</f>
        <v>0.79137931034482767</v>
      </c>
    </row>
    <row r="41" spans="1:5" x14ac:dyDescent="0.25">
      <c r="A41" s="2"/>
      <c r="B41" s="19" t="s">
        <v>3</v>
      </c>
      <c r="C41" s="21">
        <v>212</v>
      </c>
      <c r="D41" s="24">
        <f t="shared" si="2"/>
        <v>0.36551724137931035</v>
      </c>
    </row>
    <row r="42" spans="1:5" x14ac:dyDescent="0.25">
      <c r="A42" s="2"/>
      <c r="B42" s="19" t="s">
        <v>0</v>
      </c>
      <c r="C42" s="21">
        <v>7</v>
      </c>
      <c r="D42" s="24">
        <f t="shared" si="2"/>
        <v>1.2068965517241379E-2</v>
      </c>
    </row>
    <row r="43" spans="1:5" ht="15.75" thickBot="1" x14ac:dyDescent="0.3">
      <c r="A43" s="2"/>
      <c r="B43" s="20" t="s">
        <v>2</v>
      </c>
      <c r="C43" s="25">
        <f>SUM(C38:C42)</f>
        <v>580</v>
      </c>
      <c r="D43" s="26">
        <f>SUM(D38:D42)</f>
        <v>1.0000000000000002</v>
      </c>
    </row>
    <row r="44" spans="1:5" x14ac:dyDescent="0.25">
      <c r="A44" s="2"/>
      <c r="B44" s="14"/>
      <c r="C44" s="18"/>
      <c r="D44" s="17"/>
    </row>
    <row r="45" spans="1:5" x14ac:dyDescent="0.25">
      <c r="A45" s="2"/>
      <c r="B45" s="14"/>
      <c r="C45" s="18"/>
      <c r="D45" s="17"/>
    </row>
    <row r="46" spans="1:5" x14ac:dyDescent="0.25">
      <c r="A46" s="2"/>
      <c r="B46" s="2"/>
      <c r="C46" s="2"/>
      <c r="D46" s="2"/>
    </row>
    <row r="47" spans="1:5" x14ac:dyDescent="0.25">
      <c r="A47" s="2"/>
      <c r="B47" s="14"/>
      <c r="C47" s="18"/>
      <c r="D47" s="17"/>
    </row>
    <row r="48" spans="1:5" x14ac:dyDescent="0.25">
      <c r="A48" s="2"/>
      <c r="B48" s="14"/>
      <c r="C48" s="18"/>
      <c r="D48" s="17"/>
    </row>
    <row r="49" spans="1:5" ht="15.75" thickBot="1" x14ac:dyDescent="0.3">
      <c r="A49" s="2"/>
      <c r="B49" s="14"/>
      <c r="C49" s="18"/>
      <c r="D49" s="17"/>
    </row>
    <row r="50" spans="1:5" ht="36" x14ac:dyDescent="0.25">
      <c r="A50" s="2"/>
      <c r="B50" s="62" t="s">
        <v>322</v>
      </c>
      <c r="C50" s="59" t="s">
        <v>2</v>
      </c>
      <c r="D50" s="60" t="s">
        <v>210</v>
      </c>
    </row>
    <row r="51" spans="1:5" x14ac:dyDescent="0.25">
      <c r="A51" s="2"/>
      <c r="B51" s="19" t="s">
        <v>6</v>
      </c>
      <c r="C51" s="21">
        <v>22</v>
      </c>
      <c r="D51" s="24">
        <f>+C51/580</f>
        <v>3.793103448275862E-2</v>
      </c>
      <c r="E51" s="79">
        <f>+D51+D52</f>
        <v>0.14137931034482759</v>
      </c>
    </row>
    <row r="52" spans="1:5" x14ac:dyDescent="0.25">
      <c r="A52" s="2"/>
      <c r="B52" s="19" t="s">
        <v>5</v>
      </c>
      <c r="C52" s="21">
        <v>60</v>
      </c>
      <c r="D52" s="24">
        <f t="shared" ref="D52:D55" si="3">+C52/580</f>
        <v>0.10344827586206896</v>
      </c>
    </row>
    <row r="53" spans="1:5" x14ac:dyDescent="0.25">
      <c r="A53" s="2"/>
      <c r="B53" s="19" t="s">
        <v>4</v>
      </c>
      <c r="C53" s="21">
        <v>240</v>
      </c>
      <c r="D53" s="24">
        <f t="shared" si="3"/>
        <v>0.41379310344827586</v>
      </c>
      <c r="E53" s="77">
        <f>+D53+D54</f>
        <v>0.84310344827586214</v>
      </c>
    </row>
    <row r="54" spans="1:5" x14ac:dyDescent="0.25">
      <c r="A54" s="2"/>
      <c r="B54" s="19" t="s">
        <v>3</v>
      </c>
      <c r="C54" s="21">
        <v>249</v>
      </c>
      <c r="D54" s="24">
        <f t="shared" si="3"/>
        <v>0.42931034482758623</v>
      </c>
    </row>
    <row r="55" spans="1:5" x14ac:dyDescent="0.25">
      <c r="A55" s="2"/>
      <c r="B55" s="19" t="s">
        <v>0</v>
      </c>
      <c r="C55" s="21">
        <v>9</v>
      </c>
      <c r="D55" s="24">
        <f t="shared" si="3"/>
        <v>1.5517241379310345E-2</v>
      </c>
    </row>
    <row r="56" spans="1:5" ht="15.75" thickBot="1" x14ac:dyDescent="0.3">
      <c r="A56" s="2"/>
      <c r="B56" s="20" t="s">
        <v>2</v>
      </c>
      <c r="C56" s="25">
        <f>SUM(C51:C55)</f>
        <v>580</v>
      </c>
      <c r="D56" s="26">
        <f>SUM(D51:D55)</f>
        <v>1</v>
      </c>
    </row>
    <row r="57" spans="1:5" x14ac:dyDescent="0.25">
      <c r="A57" s="2"/>
      <c r="B57" s="14"/>
      <c r="C57" s="18"/>
      <c r="D57" s="17"/>
    </row>
    <row r="58" spans="1:5" x14ac:dyDescent="0.25">
      <c r="A58" s="2"/>
      <c r="B58" s="14"/>
      <c r="C58" s="18"/>
      <c r="D58" s="17"/>
    </row>
    <row r="66" spans="2:4" x14ac:dyDescent="0.25">
      <c r="B66" t="s">
        <v>363</v>
      </c>
      <c r="C66" s="78">
        <v>0.23448275862068965</v>
      </c>
      <c r="D66" s="78">
        <v>0.75344827586206897</v>
      </c>
    </row>
    <row r="67" spans="2:4" x14ac:dyDescent="0.25">
      <c r="B67" t="s">
        <v>365</v>
      </c>
      <c r="C67" s="78">
        <v>0.22068965517241379</v>
      </c>
      <c r="D67" s="78">
        <v>0.76724137931034486</v>
      </c>
    </row>
    <row r="68" spans="2:4" x14ac:dyDescent="0.25">
      <c r="B68" t="s">
        <v>364</v>
      </c>
      <c r="C68" s="78">
        <v>0.19655172413793104</v>
      </c>
      <c r="D68" s="78">
        <v>0.79137931034482767</v>
      </c>
    </row>
    <row r="69" spans="2:4" x14ac:dyDescent="0.25">
      <c r="B69" t="s">
        <v>366</v>
      </c>
      <c r="C69" s="78">
        <v>0.14137931034482759</v>
      </c>
      <c r="D69" s="78">
        <v>0.84310344827586214</v>
      </c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01"/>
  <sheetViews>
    <sheetView showGridLines="0" topLeftCell="A7" workbookViewId="0">
      <selection activeCell="A7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ht="18.75" x14ac:dyDescent="0.3">
      <c r="B8" s="64" t="s">
        <v>324</v>
      </c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A10" s="2"/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x14ac:dyDescent="0.25">
      <c r="A11" s="2"/>
      <c r="B11" s="62" t="s">
        <v>323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A12" s="2"/>
      <c r="B12" s="19" t="s">
        <v>10</v>
      </c>
      <c r="C12" s="21">
        <v>21</v>
      </c>
      <c r="D12" s="24">
        <f>+C12/580</f>
        <v>3.6206896551724141E-2</v>
      </c>
      <c r="E12" s="2"/>
      <c r="F12" s="32"/>
      <c r="G12" s="2"/>
      <c r="H12" s="2"/>
      <c r="I12" s="2"/>
      <c r="J12" s="2"/>
      <c r="K12" s="32"/>
    </row>
    <row r="13" spans="1:12" x14ac:dyDescent="0.25">
      <c r="A13" s="2"/>
      <c r="B13" s="19" t="s">
        <v>11</v>
      </c>
      <c r="C13" s="21">
        <v>542</v>
      </c>
      <c r="D13" s="24">
        <f t="shared" ref="D13:D14" si="0">+C13/580</f>
        <v>0.93448275862068964</v>
      </c>
      <c r="E13" s="2"/>
      <c r="F13" s="32"/>
      <c r="G13" s="2"/>
      <c r="H13" s="2"/>
      <c r="I13" s="2"/>
      <c r="J13" s="2"/>
      <c r="K13" s="32"/>
    </row>
    <row r="14" spans="1:12" x14ac:dyDescent="0.25">
      <c r="A14" s="2"/>
      <c r="B14" s="19" t="s">
        <v>0</v>
      </c>
      <c r="C14" s="21">
        <v>17</v>
      </c>
      <c r="D14" s="24">
        <f t="shared" si="0"/>
        <v>2.9310344827586206E-2</v>
      </c>
      <c r="E14" s="2"/>
      <c r="F14" s="32"/>
      <c r="G14" s="2"/>
      <c r="H14" s="2"/>
      <c r="I14" s="2"/>
      <c r="J14" s="2"/>
      <c r="K14" s="32"/>
    </row>
    <row r="15" spans="1:12" ht="15.75" thickBot="1" x14ac:dyDescent="0.3">
      <c r="A15" s="2"/>
      <c r="B15" s="20" t="s">
        <v>2</v>
      </c>
      <c r="C15" s="25">
        <v>580</v>
      </c>
      <c r="D15" s="26">
        <f>+C15/580</f>
        <v>1</v>
      </c>
      <c r="E15" s="2"/>
      <c r="F15" s="32"/>
      <c r="G15" s="2"/>
      <c r="H15" s="2"/>
      <c r="I15" s="2"/>
      <c r="J15" s="2"/>
      <c r="K15" s="32"/>
    </row>
    <row r="16" spans="1:12" x14ac:dyDescent="0.25">
      <c r="A16" s="2"/>
      <c r="B16" s="14"/>
      <c r="C16" s="18"/>
      <c r="D16" s="17"/>
      <c r="E16" s="2"/>
      <c r="F16" s="32"/>
      <c r="G16" s="2"/>
      <c r="H16" s="2"/>
      <c r="I16" s="2"/>
      <c r="J16" s="2"/>
      <c r="K16" s="32"/>
    </row>
    <row r="17" spans="1:11" x14ac:dyDescent="0.25">
      <c r="A17" s="2"/>
      <c r="B17" s="14"/>
      <c r="C17" s="18"/>
      <c r="D17" s="17"/>
      <c r="E17" s="2"/>
      <c r="F17" s="32"/>
      <c r="G17" s="2"/>
      <c r="H17" s="2"/>
      <c r="I17" s="2"/>
      <c r="J17" s="2"/>
      <c r="K17" s="32"/>
    </row>
    <row r="18" spans="1:11" x14ac:dyDescent="0.25">
      <c r="A18" s="2"/>
      <c r="B18" s="2"/>
      <c r="C18" s="2"/>
      <c r="D18" s="2"/>
      <c r="E18" s="2"/>
      <c r="F18" s="32"/>
      <c r="G18" s="2"/>
      <c r="H18" s="2"/>
      <c r="I18" s="2"/>
      <c r="J18" s="2"/>
      <c r="K18" s="32"/>
    </row>
    <row r="19" spans="1:11" x14ac:dyDescent="0.25">
      <c r="A19" s="2"/>
      <c r="B19" s="14"/>
      <c r="C19" s="18"/>
      <c r="D19" s="17"/>
    </row>
    <row r="20" spans="1:11" x14ac:dyDescent="0.25">
      <c r="A20" s="2"/>
      <c r="B20" s="2"/>
      <c r="C20" s="2"/>
      <c r="D20" s="2"/>
    </row>
    <row r="21" spans="1:11" ht="15.75" thickBot="1" x14ac:dyDescent="0.3">
      <c r="A21" s="2"/>
      <c r="B21" s="14"/>
      <c r="C21" s="18"/>
      <c r="D21" s="17"/>
    </row>
    <row r="22" spans="1:11" x14ac:dyDescent="0.25">
      <c r="A22" s="2"/>
      <c r="B22" s="62" t="s">
        <v>325</v>
      </c>
      <c r="C22" s="59" t="s">
        <v>2</v>
      </c>
      <c r="D22" s="60" t="s">
        <v>210</v>
      </c>
    </row>
    <row r="23" spans="1:11" x14ac:dyDescent="0.25">
      <c r="A23" s="2"/>
      <c r="B23" s="19" t="s">
        <v>10</v>
      </c>
      <c r="C23" s="21">
        <v>549</v>
      </c>
      <c r="D23" s="24">
        <f>+C23/580</f>
        <v>0.94655172413793098</v>
      </c>
    </row>
    <row r="24" spans="1:11" x14ac:dyDescent="0.25">
      <c r="A24" s="2"/>
      <c r="B24" s="19" t="s">
        <v>11</v>
      </c>
      <c r="C24" s="21">
        <v>10</v>
      </c>
      <c r="D24" s="24">
        <f t="shared" ref="D24:D25" si="1">+C24/580</f>
        <v>1.7241379310344827E-2</v>
      </c>
    </row>
    <row r="25" spans="1:11" x14ac:dyDescent="0.25">
      <c r="A25" s="2"/>
      <c r="B25" s="19" t="s">
        <v>0</v>
      </c>
      <c r="C25" s="21">
        <v>21</v>
      </c>
      <c r="D25" s="24">
        <f t="shared" si="1"/>
        <v>3.6206896551724141E-2</v>
      </c>
    </row>
    <row r="26" spans="1:11" ht="15.75" thickBot="1" x14ac:dyDescent="0.3">
      <c r="A26" s="2"/>
      <c r="B26" s="20" t="s">
        <v>2</v>
      </c>
      <c r="C26" s="25">
        <f>SUM(C23:C25)</f>
        <v>580</v>
      </c>
      <c r="D26" s="26">
        <f>+C26/580</f>
        <v>1</v>
      </c>
    </row>
    <row r="27" spans="1:11" x14ac:dyDescent="0.25">
      <c r="A27" s="2"/>
      <c r="B27" s="14"/>
      <c r="C27" s="18"/>
      <c r="D27" s="17"/>
    </row>
    <row r="28" spans="1:11" x14ac:dyDescent="0.25">
      <c r="A28" s="2"/>
      <c r="B28" s="14"/>
      <c r="C28" s="18"/>
      <c r="D28" s="17"/>
    </row>
    <row r="29" spans="1:11" x14ac:dyDescent="0.25">
      <c r="A29" s="2"/>
      <c r="B29" s="2"/>
      <c r="C29" s="2"/>
      <c r="D29" s="2"/>
    </row>
    <row r="30" spans="1:11" x14ac:dyDescent="0.25">
      <c r="A30" s="2"/>
      <c r="B30" s="14"/>
      <c r="C30" s="18"/>
      <c r="D30" s="17"/>
    </row>
    <row r="31" spans="1:11" x14ac:dyDescent="0.25">
      <c r="A31" s="2"/>
      <c r="B31" s="14"/>
      <c r="C31" s="18"/>
      <c r="D31" s="17"/>
    </row>
    <row r="32" spans="1:11" x14ac:dyDescent="0.25">
      <c r="A32" s="2"/>
      <c r="B32" s="14"/>
      <c r="C32" s="18"/>
      <c r="D32" s="17"/>
    </row>
    <row r="33" spans="1:4" x14ac:dyDescent="0.25">
      <c r="A33" s="2"/>
      <c r="B33" s="14"/>
      <c r="C33" s="18"/>
      <c r="D33" s="17"/>
    </row>
    <row r="34" spans="1:4" x14ac:dyDescent="0.25">
      <c r="A34" s="2"/>
      <c r="B34" s="14"/>
      <c r="C34" s="18"/>
      <c r="D34" s="17"/>
    </row>
    <row r="35" spans="1:4" x14ac:dyDescent="0.25">
      <c r="A35" s="2"/>
      <c r="B35" s="2"/>
      <c r="C35" s="2"/>
      <c r="D35" s="2"/>
    </row>
    <row r="36" spans="1:4" ht="15.75" thickBot="1" x14ac:dyDescent="0.3">
      <c r="A36" s="2"/>
      <c r="B36" s="2"/>
      <c r="C36" s="2"/>
      <c r="D36" s="2"/>
    </row>
    <row r="37" spans="1:4" x14ac:dyDescent="0.25">
      <c r="A37" s="2"/>
      <c r="B37" s="62" t="s">
        <v>326</v>
      </c>
      <c r="C37" s="59" t="s">
        <v>2</v>
      </c>
      <c r="D37" s="60" t="s">
        <v>210</v>
      </c>
    </row>
    <row r="38" spans="1:4" x14ac:dyDescent="0.25">
      <c r="A38" s="2"/>
      <c r="B38" s="19" t="s">
        <v>10</v>
      </c>
      <c r="C38" s="21">
        <v>533</v>
      </c>
      <c r="D38" s="24">
        <f>+C38/580</f>
        <v>0.91896551724137931</v>
      </c>
    </row>
    <row r="39" spans="1:4" x14ac:dyDescent="0.25">
      <c r="A39" s="2"/>
      <c r="B39" s="19" t="s">
        <v>11</v>
      </c>
      <c r="C39" s="21">
        <v>25</v>
      </c>
      <c r="D39" s="24">
        <f t="shared" ref="D39:D40" si="2">+C39/580</f>
        <v>4.3103448275862072E-2</v>
      </c>
    </row>
    <row r="40" spans="1:4" x14ac:dyDescent="0.25">
      <c r="A40" s="2"/>
      <c r="B40" s="19" t="s">
        <v>0</v>
      </c>
      <c r="C40" s="21">
        <v>22</v>
      </c>
      <c r="D40" s="24">
        <f t="shared" si="2"/>
        <v>3.793103448275862E-2</v>
      </c>
    </row>
    <row r="41" spans="1:4" ht="15.75" thickBot="1" x14ac:dyDescent="0.3">
      <c r="A41" s="2"/>
      <c r="B41" s="20" t="s">
        <v>2</v>
      </c>
      <c r="C41" s="25">
        <f>SUM(C38:C40)</f>
        <v>580</v>
      </c>
      <c r="D41" s="26">
        <f>+C41/580</f>
        <v>1</v>
      </c>
    </row>
    <row r="42" spans="1:4" x14ac:dyDescent="0.25">
      <c r="A42" s="2"/>
      <c r="B42" s="14"/>
      <c r="C42" s="18"/>
      <c r="D42" s="17"/>
    </row>
    <row r="43" spans="1:4" x14ac:dyDescent="0.25">
      <c r="A43" s="2"/>
      <c r="B43" s="14"/>
      <c r="C43" s="18"/>
      <c r="D43" s="17"/>
    </row>
    <row r="44" spans="1:4" x14ac:dyDescent="0.25">
      <c r="A44" s="2"/>
      <c r="B44" s="2"/>
      <c r="C44" s="2"/>
      <c r="D44" s="2"/>
    </row>
    <row r="45" spans="1:4" x14ac:dyDescent="0.25">
      <c r="A45" s="2"/>
      <c r="B45" s="14"/>
      <c r="C45" s="18"/>
      <c r="D45" s="17"/>
    </row>
    <row r="46" spans="1:4" x14ac:dyDescent="0.25">
      <c r="A46" s="2"/>
      <c r="B46" s="14"/>
      <c r="C46" s="18"/>
      <c r="D46" s="17"/>
    </row>
    <row r="47" spans="1:4" x14ac:dyDescent="0.25">
      <c r="A47" s="2"/>
      <c r="B47" s="14"/>
      <c r="C47" s="18"/>
      <c r="D47" s="17"/>
    </row>
    <row r="48" spans="1:4" x14ac:dyDescent="0.25">
      <c r="A48" s="2"/>
      <c r="B48" s="14"/>
      <c r="C48" s="18"/>
      <c r="D48" s="17"/>
    </row>
    <row r="49" spans="1:4" x14ac:dyDescent="0.25">
      <c r="A49" s="2"/>
      <c r="B49" s="14"/>
      <c r="C49" s="18"/>
      <c r="D49" s="17"/>
    </row>
    <row r="50" spans="1:4" x14ac:dyDescent="0.25">
      <c r="A50" s="2"/>
      <c r="B50" s="2"/>
      <c r="C50" s="2"/>
      <c r="D50" s="2"/>
    </row>
    <row r="51" spans="1:4" ht="15.75" thickBot="1" x14ac:dyDescent="0.3">
      <c r="A51" s="2"/>
      <c r="B51" s="2"/>
      <c r="C51" s="2"/>
      <c r="D51" s="2"/>
    </row>
    <row r="52" spans="1:4" x14ac:dyDescent="0.25">
      <c r="A52" s="2"/>
      <c r="B52" s="62" t="s">
        <v>327</v>
      </c>
      <c r="C52" s="59" t="s">
        <v>2</v>
      </c>
      <c r="D52" s="60" t="s">
        <v>210</v>
      </c>
    </row>
    <row r="53" spans="1:4" x14ac:dyDescent="0.25">
      <c r="A53" s="2"/>
      <c r="B53" s="19" t="s">
        <v>10</v>
      </c>
      <c r="C53" s="21">
        <v>433</v>
      </c>
      <c r="D53" s="24">
        <f>+C53/580</f>
        <v>0.74655172413793103</v>
      </c>
    </row>
    <row r="54" spans="1:4" x14ac:dyDescent="0.25">
      <c r="A54" s="2"/>
      <c r="B54" s="19" t="s">
        <v>11</v>
      </c>
      <c r="C54" s="21">
        <v>123</v>
      </c>
      <c r="D54" s="24">
        <f t="shared" ref="D54:D55" si="3">+C54/580</f>
        <v>0.21206896551724139</v>
      </c>
    </row>
    <row r="55" spans="1:4" x14ac:dyDescent="0.25">
      <c r="A55" s="2"/>
      <c r="B55" s="19" t="s">
        <v>0</v>
      </c>
      <c r="C55" s="21">
        <v>24</v>
      </c>
      <c r="D55" s="24">
        <f t="shared" si="3"/>
        <v>4.1379310344827586E-2</v>
      </c>
    </row>
    <row r="56" spans="1:4" ht="15.75" thickBot="1" x14ac:dyDescent="0.3">
      <c r="A56" s="2"/>
      <c r="B56" s="20" t="s">
        <v>2</v>
      </c>
      <c r="C56" s="25">
        <f>SUM(C53:C55)</f>
        <v>580</v>
      </c>
      <c r="D56" s="26">
        <f>+C56/580</f>
        <v>1</v>
      </c>
    </row>
    <row r="57" spans="1:4" x14ac:dyDescent="0.25">
      <c r="B57" s="14"/>
      <c r="C57" s="18"/>
      <c r="D57" s="17"/>
    </row>
    <row r="58" spans="1:4" x14ac:dyDescent="0.25">
      <c r="B58" s="14"/>
      <c r="C58" s="18"/>
      <c r="D58" s="17"/>
    </row>
    <row r="59" spans="1:4" x14ac:dyDescent="0.25">
      <c r="B59" s="2"/>
      <c r="C59" s="2"/>
      <c r="D59" s="2"/>
    </row>
    <row r="60" spans="1:4" x14ac:dyDescent="0.25">
      <c r="B60" s="2"/>
      <c r="C60" s="2"/>
      <c r="D60" s="2"/>
    </row>
    <row r="61" spans="1:4" x14ac:dyDescent="0.25">
      <c r="B61" s="14"/>
      <c r="C61" s="18"/>
      <c r="D61" s="17"/>
    </row>
    <row r="62" spans="1:4" x14ac:dyDescent="0.25">
      <c r="B62" s="14"/>
      <c r="C62" s="18"/>
      <c r="D62" s="17"/>
    </row>
    <row r="63" spans="1:4" x14ac:dyDescent="0.25">
      <c r="B63" s="14"/>
      <c r="C63" s="18"/>
      <c r="D63" s="17"/>
    </row>
    <row r="64" spans="1:4" x14ac:dyDescent="0.25">
      <c r="B64" s="14"/>
      <c r="C64" s="18"/>
      <c r="D64" s="17"/>
    </row>
    <row r="65" spans="2:4" x14ac:dyDescent="0.25">
      <c r="B65" s="2"/>
      <c r="C65" s="2"/>
      <c r="D65" s="2"/>
    </row>
    <row r="66" spans="2:4" ht="15.75" thickBot="1" x14ac:dyDescent="0.3">
      <c r="B66" s="2"/>
      <c r="C66" s="2"/>
      <c r="D66" s="2"/>
    </row>
    <row r="67" spans="2:4" x14ac:dyDescent="0.25">
      <c r="B67" s="62" t="s">
        <v>328</v>
      </c>
      <c r="C67" s="59" t="s">
        <v>2</v>
      </c>
      <c r="D67" s="60" t="s">
        <v>210</v>
      </c>
    </row>
    <row r="68" spans="2:4" x14ac:dyDescent="0.25">
      <c r="B68" s="19" t="s">
        <v>10</v>
      </c>
      <c r="C68" s="21">
        <v>365</v>
      </c>
      <c r="D68" s="24">
        <f>+C68/580</f>
        <v>0.62931034482758619</v>
      </c>
    </row>
    <row r="69" spans="2:4" x14ac:dyDescent="0.25">
      <c r="B69" s="19" t="s">
        <v>11</v>
      </c>
      <c r="C69" s="21">
        <v>188</v>
      </c>
      <c r="D69" s="24">
        <f t="shared" ref="D69:D70" si="4">+C69/580</f>
        <v>0.32413793103448274</v>
      </c>
    </row>
    <row r="70" spans="2:4" x14ac:dyDescent="0.25">
      <c r="B70" s="19" t="s">
        <v>0</v>
      </c>
      <c r="C70" s="21">
        <v>27</v>
      </c>
      <c r="D70" s="24">
        <f t="shared" si="4"/>
        <v>4.6551724137931037E-2</v>
      </c>
    </row>
    <row r="71" spans="2:4" ht="15.75" thickBot="1" x14ac:dyDescent="0.3">
      <c r="B71" s="20" t="s">
        <v>2</v>
      </c>
      <c r="C71" s="25">
        <f>SUM(C68:C70)</f>
        <v>580</v>
      </c>
      <c r="D71" s="26">
        <f>+C71/580</f>
        <v>1</v>
      </c>
    </row>
    <row r="72" spans="2:4" x14ac:dyDescent="0.25">
      <c r="B72" s="14"/>
      <c r="C72" s="18"/>
      <c r="D72" s="17"/>
    </row>
    <row r="73" spans="2:4" x14ac:dyDescent="0.25">
      <c r="B73" s="14"/>
      <c r="C73" s="18"/>
      <c r="D73" s="17"/>
    </row>
    <row r="74" spans="2:4" x14ac:dyDescent="0.25">
      <c r="B74" s="2"/>
      <c r="C74" s="2"/>
      <c r="D74" s="2"/>
    </row>
    <row r="75" spans="2:4" x14ac:dyDescent="0.25">
      <c r="B75" s="14"/>
      <c r="C75" s="18"/>
      <c r="D75" s="17"/>
    </row>
    <row r="76" spans="2:4" x14ac:dyDescent="0.25">
      <c r="B76" s="14"/>
      <c r="C76" s="18"/>
      <c r="D76" s="17"/>
    </row>
    <row r="77" spans="2:4" x14ac:dyDescent="0.25">
      <c r="B77" s="14"/>
      <c r="C77" s="18"/>
      <c r="D77" s="17"/>
    </row>
    <row r="78" spans="2:4" x14ac:dyDescent="0.25">
      <c r="B78" s="14"/>
      <c r="C78" s="18"/>
      <c r="D78" s="17"/>
    </row>
    <row r="79" spans="2:4" x14ac:dyDescent="0.25">
      <c r="B79" s="14"/>
      <c r="C79" s="18"/>
      <c r="D79" s="17"/>
    </row>
    <row r="80" spans="2:4" x14ac:dyDescent="0.25">
      <c r="B80" s="2"/>
      <c r="C80" s="2"/>
      <c r="D80" s="2"/>
    </row>
    <row r="81" spans="2:4" ht="15.75" thickBot="1" x14ac:dyDescent="0.3">
      <c r="B81" s="2"/>
      <c r="C81" s="2"/>
      <c r="D81" s="2"/>
    </row>
    <row r="82" spans="2:4" x14ac:dyDescent="0.25">
      <c r="B82" s="62" t="s">
        <v>329</v>
      </c>
      <c r="C82" s="59" t="s">
        <v>2</v>
      </c>
      <c r="D82" s="60" t="s">
        <v>210</v>
      </c>
    </row>
    <row r="83" spans="2:4" x14ac:dyDescent="0.25">
      <c r="B83" s="19" t="s">
        <v>10</v>
      </c>
      <c r="C83" s="21">
        <v>470</v>
      </c>
      <c r="D83" s="24">
        <f>+C83/580</f>
        <v>0.81034482758620685</v>
      </c>
    </row>
    <row r="84" spans="2:4" x14ac:dyDescent="0.25">
      <c r="B84" s="19" t="s">
        <v>11</v>
      </c>
      <c r="C84" s="21">
        <v>89</v>
      </c>
      <c r="D84" s="24">
        <f t="shared" ref="D84:D85" si="5">+C84/580</f>
        <v>0.15344827586206897</v>
      </c>
    </row>
    <row r="85" spans="2:4" x14ac:dyDescent="0.25">
      <c r="B85" s="19" t="s">
        <v>0</v>
      </c>
      <c r="C85" s="21">
        <v>21</v>
      </c>
      <c r="D85" s="24">
        <f t="shared" si="5"/>
        <v>3.6206896551724141E-2</v>
      </c>
    </row>
    <row r="86" spans="2:4" ht="15.75" thickBot="1" x14ac:dyDescent="0.3">
      <c r="B86" s="20" t="s">
        <v>2</v>
      </c>
      <c r="C86" s="25">
        <f>SUM(C83:C85)</f>
        <v>580</v>
      </c>
      <c r="D86" s="26">
        <f>+C86/580</f>
        <v>1</v>
      </c>
    </row>
    <row r="87" spans="2:4" x14ac:dyDescent="0.25">
      <c r="B87" s="14"/>
      <c r="C87" s="18"/>
      <c r="D87" s="17"/>
    </row>
    <row r="88" spans="2:4" x14ac:dyDescent="0.25">
      <c r="B88" s="2"/>
      <c r="C88" s="2"/>
      <c r="D88" s="2"/>
    </row>
    <row r="89" spans="2:4" x14ac:dyDescent="0.25">
      <c r="B89" s="2"/>
      <c r="C89" s="2"/>
      <c r="D89" s="2"/>
    </row>
    <row r="90" spans="2:4" x14ac:dyDescent="0.25">
      <c r="B90" s="14"/>
      <c r="C90" s="18"/>
      <c r="D90" s="17"/>
    </row>
    <row r="91" spans="2:4" x14ac:dyDescent="0.25">
      <c r="B91" s="14"/>
      <c r="C91" s="18"/>
      <c r="D91" s="17"/>
    </row>
    <row r="92" spans="2:4" x14ac:dyDescent="0.25">
      <c r="B92" s="14"/>
      <c r="C92" s="18"/>
      <c r="D92" s="17"/>
    </row>
    <row r="93" spans="2:4" x14ac:dyDescent="0.25">
      <c r="B93" s="14"/>
      <c r="C93" s="18"/>
      <c r="D93" s="17"/>
    </row>
    <row r="94" spans="2:4" x14ac:dyDescent="0.25">
      <c r="B94" s="14"/>
      <c r="C94" s="18"/>
      <c r="D94" s="17"/>
    </row>
    <row r="95" spans="2:4" x14ac:dyDescent="0.25">
      <c r="B95" s="2"/>
      <c r="C95" s="2"/>
      <c r="D95" s="2"/>
    </row>
    <row r="96" spans="2:4" ht="15.75" thickBot="1" x14ac:dyDescent="0.3">
      <c r="B96" s="2"/>
      <c r="C96" s="2"/>
      <c r="D96" s="2"/>
    </row>
    <row r="97" spans="2:4" x14ac:dyDescent="0.25">
      <c r="B97" s="62" t="s">
        <v>330</v>
      </c>
      <c r="C97" s="59" t="s">
        <v>2</v>
      </c>
      <c r="D97" s="60" t="s">
        <v>210</v>
      </c>
    </row>
    <row r="98" spans="2:4" x14ac:dyDescent="0.25">
      <c r="B98" s="58" t="s">
        <v>10</v>
      </c>
      <c r="C98" s="21">
        <v>438</v>
      </c>
      <c r="D98" s="24">
        <f>+C98/580</f>
        <v>0.7551724137931034</v>
      </c>
    </row>
    <row r="99" spans="2:4" x14ac:dyDescent="0.25">
      <c r="B99" s="57" t="s">
        <v>11</v>
      </c>
      <c r="C99" s="21">
        <v>115</v>
      </c>
      <c r="D99" s="24">
        <f t="shared" ref="D99:D100" si="6">+C99/580</f>
        <v>0.19827586206896552</v>
      </c>
    </row>
    <row r="100" spans="2:4" x14ac:dyDescent="0.25">
      <c r="B100" s="19" t="s">
        <v>0</v>
      </c>
      <c r="C100" s="21">
        <v>27</v>
      </c>
      <c r="D100" s="24">
        <f t="shared" si="6"/>
        <v>4.6551724137931037E-2</v>
      </c>
    </row>
    <row r="101" spans="2:4" ht="15.75" thickBot="1" x14ac:dyDescent="0.3">
      <c r="B101" s="20" t="s">
        <v>2</v>
      </c>
      <c r="C101" s="25">
        <f>SUM(C98:C100)</f>
        <v>580</v>
      </c>
      <c r="D101" s="26">
        <f>+C101/580</f>
        <v>1</v>
      </c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19"/>
  <sheetViews>
    <sheetView showGridLines="0" workbookViewId="0">
      <selection sqref="A1:XFD1048576"/>
    </sheetView>
  </sheetViews>
  <sheetFormatPr baseColWidth="10" defaultRowHeight="15" x14ac:dyDescent="0.25"/>
  <cols>
    <col min="2" max="2" width="25.7109375" customWidth="1"/>
    <col min="3" max="4" width="18.14062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8" spans="1:12" s="2" customFormat="1" x14ac:dyDescent="0.2">
      <c r="E8" s="5"/>
      <c r="F8" s="32"/>
      <c r="J8" s="1"/>
      <c r="K8" s="32"/>
    </row>
    <row r="9" spans="1:12" s="2" customFormat="1" x14ac:dyDescent="0.25">
      <c r="E9" s="5"/>
      <c r="F9" s="33"/>
      <c r="G9" s="5"/>
      <c r="H9" s="5"/>
      <c r="I9" s="5"/>
      <c r="J9" s="5"/>
      <c r="K9" s="32"/>
    </row>
    <row r="10" spans="1:12" s="2" customFormat="1" x14ac:dyDescent="0.25">
      <c r="F10" s="32"/>
      <c r="K10" s="32"/>
    </row>
    <row r="11" spans="1:12" s="2" customFormat="1" ht="15.75" thickBot="1" x14ac:dyDescent="0.3">
      <c r="F11" s="32"/>
      <c r="K11" s="32"/>
    </row>
    <row r="12" spans="1:12" s="2" customFormat="1" x14ac:dyDescent="0.25">
      <c r="B12" s="62" t="s">
        <v>186</v>
      </c>
      <c r="C12" s="59" t="s">
        <v>2</v>
      </c>
      <c r="D12" s="60" t="s">
        <v>210</v>
      </c>
      <c r="F12" s="32"/>
      <c r="K12" s="32"/>
    </row>
    <row r="13" spans="1:12" s="2" customFormat="1" x14ac:dyDescent="0.25">
      <c r="B13" s="19" t="s">
        <v>187</v>
      </c>
      <c r="C13" s="21">
        <v>31</v>
      </c>
      <c r="D13" s="24">
        <f>+C13/580</f>
        <v>5.3448275862068968E-2</v>
      </c>
      <c r="F13" s="32"/>
      <c r="K13" s="32"/>
    </row>
    <row r="14" spans="1:12" s="2" customFormat="1" x14ac:dyDescent="0.25">
      <c r="B14" s="19" t="s">
        <v>188</v>
      </c>
      <c r="C14" s="21">
        <v>229</v>
      </c>
      <c r="D14" s="24">
        <f t="shared" ref="D14:D16" si="0">+C14/580</f>
        <v>0.39482758620689656</v>
      </c>
      <c r="F14" s="32"/>
      <c r="K14" s="32"/>
    </row>
    <row r="15" spans="1:12" s="2" customFormat="1" x14ac:dyDescent="0.25">
      <c r="B15" s="19" t="s">
        <v>189</v>
      </c>
      <c r="C15" s="21">
        <v>319</v>
      </c>
      <c r="D15" s="24">
        <f t="shared" si="0"/>
        <v>0.55000000000000004</v>
      </c>
      <c r="F15" s="32"/>
      <c r="K15" s="32"/>
    </row>
    <row r="16" spans="1:12" s="2" customFormat="1" x14ac:dyDescent="0.25">
      <c r="B16" s="19" t="s">
        <v>0</v>
      </c>
      <c r="C16" s="21">
        <v>1</v>
      </c>
      <c r="D16" s="24">
        <f t="shared" si="0"/>
        <v>1.7241379310344827E-3</v>
      </c>
      <c r="F16" s="32"/>
      <c r="K16" s="32"/>
    </row>
    <row r="17" spans="2:11" s="2" customFormat="1" ht="15.75" thickBot="1" x14ac:dyDescent="0.3">
      <c r="B17" s="20" t="s">
        <v>2</v>
      </c>
      <c r="C17" s="25">
        <f>SUM(C13:C16)</f>
        <v>580</v>
      </c>
      <c r="D17" s="26">
        <f>SUM(D13:D16)</f>
        <v>1</v>
      </c>
      <c r="F17" s="32"/>
      <c r="K17" s="32"/>
    </row>
    <row r="18" spans="2:11" s="2" customFormat="1" x14ac:dyDescent="0.2">
      <c r="B18" s="14"/>
      <c r="C18" s="18"/>
      <c r="D18" s="17"/>
      <c r="E18" s="5"/>
      <c r="F18" s="32"/>
      <c r="J18" s="1"/>
      <c r="K18" s="32"/>
    </row>
    <row r="19" spans="2:11" s="2" customFormat="1" x14ac:dyDescent="0.2">
      <c r="B19" s="14"/>
      <c r="C19" s="18"/>
      <c r="D19" s="17"/>
      <c r="E19" s="5"/>
      <c r="F19" s="32"/>
      <c r="J19" s="1"/>
      <c r="K19" s="32"/>
    </row>
    <row r="20" spans="2:11" s="2" customFormat="1" x14ac:dyDescent="0.2">
      <c r="E20" s="5"/>
      <c r="F20" s="32"/>
      <c r="J20" s="1"/>
      <c r="K20" s="32"/>
    </row>
    <row r="21" spans="2:11" s="2" customFormat="1" x14ac:dyDescent="0.2">
      <c r="E21" s="5"/>
      <c r="F21" s="32"/>
      <c r="J21" s="1"/>
      <c r="K21" s="32"/>
    </row>
    <row r="22" spans="2:11" s="2" customFormat="1" x14ac:dyDescent="0.25">
      <c r="E22" s="5"/>
      <c r="F22" s="33"/>
      <c r="G22" s="5"/>
      <c r="H22" s="5"/>
      <c r="I22" s="5"/>
      <c r="J22" s="5"/>
      <c r="K22" s="32"/>
    </row>
    <row r="23" spans="2:11" s="2" customFormat="1" x14ac:dyDescent="0.25">
      <c r="F23" s="32"/>
      <c r="K23" s="32"/>
    </row>
    <row r="24" spans="2:11" s="2" customFormat="1" ht="15.75" thickBot="1" x14ac:dyDescent="0.3">
      <c r="F24" s="32"/>
      <c r="K24" s="32"/>
    </row>
    <row r="25" spans="2:11" s="2" customFormat="1" x14ac:dyDescent="0.25">
      <c r="B25" s="62" t="s">
        <v>190</v>
      </c>
      <c r="C25" s="59" t="s">
        <v>2</v>
      </c>
      <c r="D25" s="60" t="s">
        <v>210</v>
      </c>
      <c r="F25" s="32"/>
      <c r="K25" s="32"/>
    </row>
    <row r="26" spans="2:11" s="2" customFormat="1" x14ac:dyDescent="0.25">
      <c r="B26" s="19" t="s">
        <v>191</v>
      </c>
      <c r="C26" s="21">
        <v>265</v>
      </c>
      <c r="D26" s="24">
        <f t="shared" ref="D26:D28" si="1">+C26/580</f>
        <v>0.45689655172413796</v>
      </c>
      <c r="F26" s="32"/>
      <c r="K26" s="32"/>
    </row>
    <row r="27" spans="2:11" s="2" customFormat="1" x14ac:dyDescent="0.25">
      <c r="B27" s="19" t="s">
        <v>192</v>
      </c>
      <c r="C27" s="21">
        <v>307</v>
      </c>
      <c r="D27" s="24">
        <f t="shared" si="1"/>
        <v>0.52931034482758621</v>
      </c>
      <c r="F27" s="32"/>
      <c r="K27" s="32"/>
    </row>
    <row r="28" spans="2:11" s="2" customFormat="1" x14ac:dyDescent="0.25">
      <c r="B28" s="19" t="s">
        <v>0</v>
      </c>
      <c r="C28" s="21">
        <v>8</v>
      </c>
      <c r="D28" s="24">
        <f t="shared" si="1"/>
        <v>1.3793103448275862E-2</v>
      </c>
      <c r="F28" s="32"/>
      <c r="K28" s="32"/>
    </row>
    <row r="29" spans="2:11" s="2" customFormat="1" ht="15.75" thickBot="1" x14ac:dyDescent="0.3">
      <c r="B29" s="20" t="s">
        <v>2</v>
      </c>
      <c r="C29" s="25">
        <f>SUM(C26:C28)</f>
        <v>580</v>
      </c>
      <c r="D29" s="26">
        <f>SUM(D26:D28)</f>
        <v>1</v>
      </c>
      <c r="F29" s="32"/>
      <c r="K29" s="32"/>
    </row>
    <row r="30" spans="2:11" s="2" customFormat="1" x14ac:dyDescent="0.2">
      <c r="B30" s="14"/>
      <c r="C30" s="18"/>
      <c r="D30" s="17"/>
      <c r="E30" s="5"/>
      <c r="F30" s="32"/>
      <c r="J30" s="1"/>
      <c r="K30" s="32"/>
    </row>
    <row r="31" spans="2:11" s="2" customFormat="1" x14ac:dyDescent="0.2">
      <c r="B31" s="14"/>
      <c r="C31" s="18"/>
      <c r="D31" s="17"/>
      <c r="E31" s="5"/>
      <c r="F31" s="32"/>
      <c r="J31" s="1"/>
      <c r="K31" s="32"/>
    </row>
    <row r="32" spans="2:11" s="2" customFormat="1" x14ac:dyDescent="0.2">
      <c r="E32" s="5"/>
      <c r="F32" s="32"/>
      <c r="J32" s="1"/>
      <c r="K32" s="32"/>
    </row>
    <row r="33" spans="2:11" s="2" customFormat="1" x14ac:dyDescent="0.2">
      <c r="B33" s="14"/>
      <c r="C33" s="18"/>
      <c r="D33" s="17"/>
      <c r="E33" s="5"/>
      <c r="F33" s="32"/>
      <c r="J33" s="1"/>
      <c r="K33" s="32"/>
    </row>
    <row r="34" spans="2:11" s="2" customFormat="1" x14ac:dyDescent="0.2">
      <c r="E34" s="5"/>
      <c r="F34" s="32"/>
      <c r="J34" s="1"/>
      <c r="K34" s="32"/>
    </row>
    <row r="35" spans="2:11" s="2" customFormat="1" x14ac:dyDescent="0.25">
      <c r="E35" s="5"/>
      <c r="F35" s="33"/>
      <c r="G35" s="5"/>
      <c r="H35" s="5"/>
      <c r="I35" s="5"/>
      <c r="J35" s="5"/>
      <c r="K35" s="32"/>
    </row>
    <row r="36" spans="2:11" s="2" customFormat="1" x14ac:dyDescent="0.25">
      <c r="F36" s="32"/>
      <c r="K36" s="32"/>
    </row>
    <row r="37" spans="2:11" s="2" customFormat="1" ht="15.75" thickBot="1" x14ac:dyDescent="0.3">
      <c r="F37" s="32"/>
      <c r="K37" s="32"/>
    </row>
    <row r="38" spans="2:11" s="2" customFormat="1" x14ac:dyDescent="0.25">
      <c r="B38" s="62" t="s">
        <v>199</v>
      </c>
      <c r="C38" s="59" t="s">
        <v>2</v>
      </c>
      <c r="D38" s="60" t="s">
        <v>210</v>
      </c>
      <c r="F38" s="32"/>
      <c r="K38" s="32"/>
    </row>
    <row r="39" spans="2:11" s="2" customFormat="1" x14ac:dyDescent="0.25">
      <c r="B39" s="19" t="s">
        <v>193</v>
      </c>
      <c r="C39" s="21">
        <v>24</v>
      </c>
      <c r="D39" s="24">
        <f t="shared" ref="D39:D45" si="2">+C39/580</f>
        <v>4.1379310344827586E-2</v>
      </c>
      <c r="F39" s="32"/>
      <c r="K39" s="32"/>
    </row>
    <row r="40" spans="2:11" s="2" customFormat="1" x14ac:dyDescent="0.25">
      <c r="B40" s="19" t="s">
        <v>194</v>
      </c>
      <c r="C40" s="21">
        <v>119</v>
      </c>
      <c r="D40" s="24">
        <f t="shared" si="2"/>
        <v>0.20517241379310344</v>
      </c>
      <c r="F40" s="32"/>
      <c r="K40" s="32"/>
    </row>
    <row r="41" spans="2:11" s="2" customFormat="1" x14ac:dyDescent="0.25">
      <c r="B41" s="19" t="s">
        <v>195</v>
      </c>
      <c r="C41" s="21">
        <v>275</v>
      </c>
      <c r="D41" s="24">
        <f t="shared" si="2"/>
        <v>0.47413793103448276</v>
      </c>
      <c r="F41" s="32"/>
      <c r="K41" s="32"/>
    </row>
    <row r="42" spans="2:11" s="2" customFormat="1" x14ac:dyDescent="0.25">
      <c r="B42" s="19" t="s">
        <v>196</v>
      </c>
      <c r="C42" s="21">
        <v>112</v>
      </c>
      <c r="D42" s="24">
        <f t="shared" si="2"/>
        <v>0.19310344827586207</v>
      </c>
      <c r="F42" s="32"/>
      <c r="K42" s="32"/>
    </row>
    <row r="43" spans="2:11" s="2" customFormat="1" x14ac:dyDescent="0.25">
      <c r="B43" s="19" t="s">
        <v>197</v>
      </c>
      <c r="C43" s="21">
        <v>23</v>
      </c>
      <c r="D43" s="24">
        <f t="shared" si="2"/>
        <v>3.9655172413793106E-2</v>
      </c>
      <c r="F43" s="32"/>
      <c r="K43" s="32"/>
    </row>
    <row r="44" spans="2:11" s="2" customFormat="1" x14ac:dyDescent="0.25">
      <c r="B44" s="19" t="s">
        <v>198</v>
      </c>
      <c r="C44" s="21">
        <v>3</v>
      </c>
      <c r="D44" s="24">
        <f t="shared" si="2"/>
        <v>5.1724137931034482E-3</v>
      </c>
      <c r="F44" s="32"/>
      <c r="K44" s="32"/>
    </row>
    <row r="45" spans="2:11" s="2" customFormat="1" x14ac:dyDescent="0.25">
      <c r="B45" s="19" t="s">
        <v>0</v>
      </c>
      <c r="C45" s="21">
        <v>24</v>
      </c>
      <c r="D45" s="24">
        <f t="shared" si="2"/>
        <v>4.1379310344827586E-2</v>
      </c>
      <c r="F45" s="32"/>
      <c r="K45" s="32"/>
    </row>
    <row r="46" spans="2:11" s="2" customFormat="1" ht="15.75" thickBot="1" x14ac:dyDescent="0.3">
      <c r="B46" s="20" t="s">
        <v>2</v>
      </c>
      <c r="C46" s="25">
        <f>SUM(C39:C45)</f>
        <v>580</v>
      </c>
      <c r="D46" s="26">
        <f>SUM(D39:D45)</f>
        <v>0.99999999999999989</v>
      </c>
      <c r="F46" s="32"/>
      <c r="K46" s="32"/>
    </row>
    <row r="47" spans="2:11" s="2" customFormat="1" x14ac:dyDescent="0.25">
      <c r="B47" s="14"/>
      <c r="C47" s="18"/>
      <c r="D47" s="17"/>
      <c r="F47" s="32"/>
      <c r="K47" s="32"/>
    </row>
    <row r="48" spans="2:11" s="2" customFormat="1" x14ac:dyDescent="0.25">
      <c r="F48" s="32"/>
      <c r="K48" s="32"/>
    </row>
    <row r="49" spans="2:11" s="2" customFormat="1" x14ac:dyDescent="0.25">
      <c r="F49" s="32"/>
      <c r="K49" s="32"/>
    </row>
    <row r="50" spans="2:11" s="2" customFormat="1" x14ac:dyDescent="0.25">
      <c r="F50" s="32"/>
      <c r="K50" s="32"/>
    </row>
    <row r="51" spans="2:11" s="2" customFormat="1" ht="15.75" thickBot="1" x14ac:dyDescent="0.3">
      <c r="F51" s="32"/>
      <c r="K51" s="32"/>
    </row>
    <row r="52" spans="2:11" s="2" customFormat="1" x14ac:dyDescent="0.25">
      <c r="B52" s="62" t="s">
        <v>200</v>
      </c>
      <c r="C52" s="59" t="s">
        <v>2</v>
      </c>
      <c r="D52" s="60" t="s">
        <v>210</v>
      </c>
      <c r="F52" s="32"/>
      <c r="K52" s="32"/>
    </row>
    <row r="53" spans="2:11" s="2" customFormat="1" x14ac:dyDescent="0.25">
      <c r="B53" s="19" t="s">
        <v>14</v>
      </c>
      <c r="C53" s="21">
        <v>4</v>
      </c>
      <c r="D53" s="24">
        <f t="shared" ref="D53:D62" si="3">+C53/580</f>
        <v>6.8965517241379309E-3</v>
      </c>
      <c r="F53" s="32"/>
      <c r="K53" s="32"/>
    </row>
    <row r="54" spans="2:11" s="2" customFormat="1" x14ac:dyDescent="0.25">
      <c r="B54" s="19" t="s">
        <v>16</v>
      </c>
      <c r="C54" s="21">
        <v>17</v>
      </c>
      <c r="D54" s="24">
        <f t="shared" si="3"/>
        <v>2.9310344827586206E-2</v>
      </c>
      <c r="F54" s="32"/>
      <c r="K54" s="32"/>
    </row>
    <row r="55" spans="2:11" s="2" customFormat="1" x14ac:dyDescent="0.25">
      <c r="B55" s="19" t="s">
        <v>15</v>
      </c>
      <c r="C55" s="21">
        <v>4</v>
      </c>
      <c r="D55" s="24">
        <f t="shared" si="3"/>
        <v>6.8965517241379309E-3</v>
      </c>
      <c r="F55" s="32"/>
      <c r="K55" s="32"/>
    </row>
    <row r="56" spans="2:11" s="2" customFormat="1" x14ac:dyDescent="0.25">
      <c r="B56" s="19" t="s">
        <v>18</v>
      </c>
      <c r="C56" s="21">
        <v>100</v>
      </c>
      <c r="D56" s="24">
        <f t="shared" si="3"/>
        <v>0.17241379310344829</v>
      </c>
      <c r="F56" s="32"/>
      <c r="K56" s="32"/>
    </row>
    <row r="57" spans="2:11" s="2" customFormat="1" x14ac:dyDescent="0.25">
      <c r="B57" s="19" t="s">
        <v>17</v>
      </c>
      <c r="C57" s="21">
        <v>41</v>
      </c>
      <c r="D57" s="24">
        <f t="shared" si="3"/>
        <v>7.0689655172413796E-2</v>
      </c>
      <c r="F57" s="32"/>
      <c r="K57" s="32"/>
    </row>
    <row r="58" spans="2:11" s="2" customFormat="1" x14ac:dyDescent="0.25">
      <c r="B58" s="19" t="s">
        <v>20</v>
      </c>
      <c r="C58" s="21">
        <v>159</v>
      </c>
      <c r="D58" s="24">
        <f t="shared" si="3"/>
        <v>0.27413793103448275</v>
      </c>
      <c r="F58" s="32"/>
      <c r="K58" s="32"/>
    </row>
    <row r="59" spans="2:11" s="2" customFormat="1" x14ac:dyDescent="0.25">
      <c r="B59" s="19" t="s">
        <v>19</v>
      </c>
      <c r="C59" s="21">
        <v>90</v>
      </c>
      <c r="D59" s="24">
        <f t="shared" si="3"/>
        <v>0.15517241379310345</v>
      </c>
      <c r="F59" s="32"/>
      <c r="K59" s="32"/>
    </row>
    <row r="60" spans="2:11" s="2" customFormat="1" x14ac:dyDescent="0.25">
      <c r="B60" s="19" t="s">
        <v>201</v>
      </c>
      <c r="C60" s="21">
        <v>81</v>
      </c>
      <c r="D60" s="24">
        <f t="shared" si="3"/>
        <v>0.1396551724137931</v>
      </c>
      <c r="F60" s="32"/>
      <c r="K60" s="32"/>
    </row>
    <row r="61" spans="2:11" s="2" customFormat="1" x14ac:dyDescent="0.25">
      <c r="B61" s="19" t="s">
        <v>202</v>
      </c>
      <c r="C61" s="21">
        <v>69</v>
      </c>
      <c r="D61" s="24">
        <f t="shared" si="3"/>
        <v>0.11896551724137931</v>
      </c>
      <c r="F61" s="32"/>
      <c r="K61" s="32"/>
    </row>
    <row r="62" spans="2:11" s="2" customFormat="1" x14ac:dyDescent="0.25">
      <c r="B62" s="19" t="s">
        <v>0</v>
      </c>
      <c r="C62" s="21">
        <v>15</v>
      </c>
      <c r="D62" s="24">
        <f t="shared" si="3"/>
        <v>2.5862068965517241E-2</v>
      </c>
      <c r="F62" s="32"/>
      <c r="K62" s="32"/>
    </row>
    <row r="63" spans="2:11" s="2" customFormat="1" ht="15.75" thickBot="1" x14ac:dyDescent="0.3">
      <c r="B63" s="20" t="s">
        <v>2</v>
      </c>
      <c r="C63" s="25">
        <f>SUM(C50:C62)</f>
        <v>580</v>
      </c>
      <c r="D63" s="26">
        <f>SUM(D50:D62)</f>
        <v>0.99999999999999989</v>
      </c>
      <c r="F63" s="32"/>
      <c r="K63" s="32"/>
    </row>
    <row r="64" spans="2:11" s="2" customFormat="1" x14ac:dyDescent="0.25">
      <c r="B64" s="14"/>
      <c r="C64" s="18"/>
      <c r="D64" s="17"/>
      <c r="F64" s="32"/>
      <c r="K64" s="32"/>
    </row>
    <row r="65" spans="2:11" s="2" customFormat="1" x14ac:dyDescent="0.25">
      <c r="B65" s="14"/>
      <c r="C65" s="18"/>
      <c r="D65" s="17"/>
      <c r="F65" s="32"/>
      <c r="K65" s="32"/>
    </row>
    <row r="66" spans="2:11" s="2" customFormat="1" x14ac:dyDescent="0.25">
      <c r="B66" s="14"/>
      <c r="C66" s="18"/>
      <c r="D66" s="17"/>
      <c r="F66" s="32"/>
      <c r="K66" s="32"/>
    </row>
    <row r="67" spans="2:11" s="2" customFormat="1" x14ac:dyDescent="0.25">
      <c r="B67" s="14"/>
      <c r="C67" s="18"/>
      <c r="D67" s="17"/>
      <c r="F67" s="32"/>
      <c r="K67" s="32"/>
    </row>
    <row r="68" spans="2:11" s="2" customFormat="1" x14ac:dyDescent="0.25">
      <c r="B68" s="14"/>
      <c r="C68" s="18"/>
      <c r="D68" s="17"/>
      <c r="F68" s="32"/>
      <c r="K68" s="32"/>
    </row>
    <row r="69" spans="2:11" s="2" customFormat="1" x14ac:dyDescent="0.25">
      <c r="F69" s="32"/>
      <c r="K69" s="32"/>
    </row>
    <row r="70" spans="2:11" s="2" customFormat="1" ht="15.75" thickBot="1" x14ac:dyDescent="0.3">
      <c r="F70" s="32"/>
      <c r="K70" s="32"/>
    </row>
    <row r="71" spans="2:11" s="2" customFormat="1" x14ac:dyDescent="0.25">
      <c r="B71" s="62" t="s">
        <v>203</v>
      </c>
      <c r="C71" s="59" t="s">
        <v>2</v>
      </c>
      <c r="D71" s="60" t="s">
        <v>210</v>
      </c>
      <c r="F71" s="32"/>
      <c r="K71" s="32"/>
    </row>
    <row r="72" spans="2:11" s="2" customFormat="1" x14ac:dyDescent="0.25">
      <c r="B72" s="19" t="s">
        <v>204</v>
      </c>
      <c r="C72" s="21">
        <v>251</v>
      </c>
      <c r="D72" s="24">
        <f t="shared" ref="D72:D79" si="4">+C72/580</f>
        <v>0.43275862068965515</v>
      </c>
      <c r="F72" s="32"/>
      <c r="K72" s="32"/>
    </row>
    <row r="73" spans="2:11" s="2" customFormat="1" x14ac:dyDescent="0.25">
      <c r="B73" s="19" t="s">
        <v>205</v>
      </c>
      <c r="C73" s="21">
        <v>80</v>
      </c>
      <c r="D73" s="24">
        <f t="shared" si="4"/>
        <v>0.13793103448275862</v>
      </c>
      <c r="F73" s="32"/>
      <c r="K73" s="32"/>
    </row>
    <row r="74" spans="2:11" s="2" customFormat="1" x14ac:dyDescent="0.25">
      <c r="B74" s="19" t="s">
        <v>13</v>
      </c>
      <c r="C74" s="21">
        <v>78</v>
      </c>
      <c r="D74" s="24">
        <f t="shared" si="4"/>
        <v>0.13448275862068965</v>
      </c>
      <c r="F74" s="32"/>
      <c r="K74" s="32"/>
    </row>
    <row r="75" spans="2:11" s="2" customFormat="1" x14ac:dyDescent="0.25">
      <c r="B75" s="19" t="s">
        <v>206</v>
      </c>
      <c r="C75" s="21">
        <v>28</v>
      </c>
      <c r="D75" s="24">
        <f t="shared" si="4"/>
        <v>4.8275862068965517E-2</v>
      </c>
      <c r="F75" s="32"/>
      <c r="K75" s="32"/>
    </row>
    <row r="76" spans="2:11" s="2" customFormat="1" x14ac:dyDescent="0.25">
      <c r="B76" s="19" t="s">
        <v>207</v>
      </c>
      <c r="C76" s="21">
        <v>21</v>
      </c>
      <c r="D76" s="24">
        <f t="shared" si="4"/>
        <v>3.6206896551724141E-2</v>
      </c>
      <c r="F76" s="32"/>
      <c r="K76" s="32"/>
    </row>
    <row r="77" spans="2:11" s="2" customFormat="1" x14ac:dyDescent="0.25">
      <c r="B77" s="19" t="s">
        <v>208</v>
      </c>
      <c r="C77" s="21">
        <v>29</v>
      </c>
      <c r="D77" s="24">
        <f t="shared" si="4"/>
        <v>0.05</v>
      </c>
      <c r="F77" s="32"/>
      <c r="K77" s="32"/>
    </row>
    <row r="78" spans="2:11" s="2" customFormat="1" x14ac:dyDescent="0.25">
      <c r="B78" s="19" t="s">
        <v>209</v>
      </c>
      <c r="C78" s="21">
        <v>18</v>
      </c>
      <c r="D78" s="24">
        <f t="shared" si="4"/>
        <v>3.1034482758620689E-2</v>
      </c>
      <c r="F78" s="32"/>
      <c r="K78" s="32"/>
    </row>
    <row r="79" spans="2:11" s="2" customFormat="1" x14ac:dyDescent="0.25">
      <c r="B79" s="19" t="s">
        <v>0</v>
      </c>
      <c r="C79" s="21">
        <v>75</v>
      </c>
      <c r="D79" s="24">
        <f t="shared" si="4"/>
        <v>0.12931034482758622</v>
      </c>
      <c r="F79" s="32"/>
      <c r="K79" s="32"/>
    </row>
    <row r="80" spans="2:11" s="2" customFormat="1" ht="15.75" thickBot="1" x14ac:dyDescent="0.3">
      <c r="B80" s="20" t="s">
        <v>2</v>
      </c>
      <c r="C80" s="25">
        <f>SUM(C67:C79)</f>
        <v>580</v>
      </c>
      <c r="D80" s="26">
        <f>SUM(D67:D79)</f>
        <v>1</v>
      </c>
      <c r="F80" s="32"/>
      <c r="K80" s="32"/>
    </row>
    <row r="81" spans="2:11" s="2" customFormat="1" x14ac:dyDescent="0.25">
      <c r="B81" s="14"/>
      <c r="C81" s="18"/>
      <c r="D81" s="17"/>
      <c r="F81" s="32"/>
      <c r="K81" s="32"/>
    </row>
    <row r="82" spans="2:11" s="2" customFormat="1" x14ac:dyDescent="0.25">
      <c r="B82" s="14"/>
      <c r="C82" s="18"/>
      <c r="D82" s="17"/>
      <c r="F82" s="32"/>
      <c r="K82" s="32"/>
    </row>
    <row r="83" spans="2:11" s="2" customFormat="1" x14ac:dyDescent="0.25">
      <c r="B83" s="14"/>
      <c r="C83" s="16"/>
      <c r="D83" s="17"/>
      <c r="F83" s="32"/>
      <c r="K83" s="32"/>
    </row>
    <row r="84" spans="2:11" s="2" customFormat="1" x14ac:dyDescent="0.25">
      <c r="B84" s="14"/>
      <c r="C84" s="18"/>
      <c r="D84" s="17"/>
      <c r="F84" s="32"/>
      <c r="K84" s="32"/>
    </row>
    <row r="85" spans="2:11" s="2" customFormat="1" x14ac:dyDescent="0.25">
      <c r="B85" s="14"/>
      <c r="C85" s="18"/>
      <c r="D85" s="17"/>
      <c r="F85" s="32"/>
      <c r="K85" s="32"/>
    </row>
    <row r="86" spans="2:11" s="2" customFormat="1" x14ac:dyDescent="0.25">
      <c r="F86" s="32"/>
      <c r="K86" s="32"/>
    </row>
    <row r="87" spans="2:11" s="2" customFormat="1" x14ac:dyDescent="0.25">
      <c r="F87" s="32"/>
      <c r="K87" s="32"/>
    </row>
    <row r="88" spans="2:11" s="2" customFormat="1" x14ac:dyDescent="0.25">
      <c r="F88" s="32"/>
      <c r="K88" s="32"/>
    </row>
    <row r="89" spans="2:11" s="2" customFormat="1" x14ac:dyDescent="0.25">
      <c r="F89" s="32"/>
      <c r="K89" s="32"/>
    </row>
    <row r="90" spans="2:11" s="2" customFormat="1" x14ac:dyDescent="0.25">
      <c r="F90" s="32"/>
      <c r="K90" s="32"/>
    </row>
    <row r="91" spans="2:11" s="2" customFormat="1" x14ac:dyDescent="0.25">
      <c r="F91" s="32"/>
      <c r="K91" s="32"/>
    </row>
    <row r="92" spans="2:11" s="2" customFormat="1" x14ac:dyDescent="0.25">
      <c r="F92" s="32"/>
      <c r="K92" s="32"/>
    </row>
    <row r="93" spans="2:11" s="2" customFormat="1" x14ac:dyDescent="0.25">
      <c r="F93" s="32"/>
      <c r="K93" s="32"/>
    </row>
    <row r="94" spans="2:11" s="2" customFormat="1" x14ac:dyDescent="0.25">
      <c r="F94" s="32"/>
      <c r="K94" s="32"/>
    </row>
    <row r="95" spans="2:11" s="2" customFormat="1" x14ac:dyDescent="0.25">
      <c r="F95" s="32"/>
      <c r="K95" s="32"/>
    </row>
    <row r="96" spans="2:11" s="2" customFormat="1" x14ac:dyDescent="0.25">
      <c r="F96" s="32"/>
      <c r="K96" s="32"/>
    </row>
    <row r="97" spans="6:11" s="2" customFormat="1" x14ac:dyDescent="0.25">
      <c r="F97" s="32"/>
      <c r="K97" s="32"/>
    </row>
    <row r="98" spans="6:11" s="2" customFormat="1" x14ac:dyDescent="0.25">
      <c r="F98" s="32"/>
      <c r="K98" s="32"/>
    </row>
    <row r="99" spans="6:11" s="2" customFormat="1" x14ac:dyDescent="0.25">
      <c r="F99" s="32"/>
      <c r="K99" s="32"/>
    </row>
    <row r="100" spans="6:11" s="2" customFormat="1" x14ac:dyDescent="0.25">
      <c r="F100" s="32"/>
      <c r="K100" s="32"/>
    </row>
    <row r="101" spans="6:11" s="2" customFormat="1" x14ac:dyDescent="0.25">
      <c r="F101" s="32"/>
      <c r="K101" s="32"/>
    </row>
    <row r="102" spans="6:11" s="2" customFormat="1" x14ac:dyDescent="0.25">
      <c r="F102" s="32"/>
      <c r="K102" s="32"/>
    </row>
    <row r="103" spans="6:11" s="2" customFormat="1" x14ac:dyDescent="0.25">
      <c r="F103" s="32"/>
      <c r="K103" s="32"/>
    </row>
    <row r="104" spans="6:11" s="2" customFormat="1" x14ac:dyDescent="0.25">
      <c r="F104" s="32"/>
      <c r="K104" s="32"/>
    </row>
    <row r="105" spans="6:11" s="2" customFormat="1" x14ac:dyDescent="0.25">
      <c r="F105" s="32"/>
      <c r="K105" s="32"/>
    </row>
    <row r="106" spans="6:11" s="2" customFormat="1" x14ac:dyDescent="0.25">
      <c r="F106" s="32"/>
      <c r="K106" s="32"/>
    </row>
    <row r="107" spans="6:11" s="2" customFormat="1" x14ac:dyDescent="0.25">
      <c r="F107" s="32"/>
      <c r="K107" s="32"/>
    </row>
    <row r="108" spans="6:11" s="2" customFormat="1" x14ac:dyDescent="0.25">
      <c r="F108" s="32"/>
      <c r="K108" s="32"/>
    </row>
    <row r="109" spans="6:11" s="2" customFormat="1" x14ac:dyDescent="0.25">
      <c r="F109" s="32"/>
      <c r="K109" s="32"/>
    </row>
    <row r="110" spans="6:11" s="2" customFormat="1" x14ac:dyDescent="0.25">
      <c r="F110" s="32"/>
      <c r="K110" s="32"/>
    </row>
    <row r="111" spans="6:11" s="2" customFormat="1" x14ac:dyDescent="0.25">
      <c r="F111" s="32"/>
      <c r="K111" s="32"/>
    </row>
    <row r="112" spans="6:11" s="2" customFormat="1" x14ac:dyDescent="0.25">
      <c r="F112" s="32"/>
      <c r="K112" s="32"/>
    </row>
    <row r="113" spans="6:11" s="2" customFormat="1" x14ac:dyDescent="0.25">
      <c r="F113" s="32"/>
      <c r="K113" s="32"/>
    </row>
    <row r="114" spans="6:11" s="2" customFormat="1" x14ac:dyDescent="0.25">
      <c r="F114" s="32"/>
      <c r="K114" s="32"/>
    </row>
    <row r="115" spans="6:11" s="2" customFormat="1" x14ac:dyDescent="0.25">
      <c r="F115" s="32"/>
      <c r="K115" s="32"/>
    </row>
    <row r="116" spans="6:11" s="2" customFormat="1" x14ac:dyDescent="0.25">
      <c r="F116" s="32"/>
      <c r="K116" s="32"/>
    </row>
    <row r="117" spans="6:11" s="2" customFormat="1" x14ac:dyDescent="0.25">
      <c r="F117" s="32"/>
      <c r="K117" s="32"/>
    </row>
    <row r="118" spans="6:11" s="2" customFormat="1" x14ac:dyDescent="0.25">
      <c r="F118" s="32"/>
      <c r="K118" s="32"/>
    </row>
    <row r="119" spans="6:11" s="2" customFormat="1" x14ac:dyDescent="0.25">
      <c r="F119" s="32"/>
      <c r="K119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showGridLines="0" topLeftCell="A9" workbookViewId="0">
      <selection activeCell="A9"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22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213</v>
      </c>
      <c r="C12" s="35">
        <v>162</v>
      </c>
      <c r="D12" s="61">
        <v>0.27931034482758621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214</v>
      </c>
      <c r="C13" s="35">
        <v>124</v>
      </c>
      <c r="D13" s="40">
        <v>0.21379310344827587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216</v>
      </c>
      <c r="C14" s="35">
        <v>10</v>
      </c>
      <c r="D14" s="40">
        <v>1.7241379310344827E-2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212</v>
      </c>
      <c r="C15" s="35">
        <v>206</v>
      </c>
      <c r="D15" s="40">
        <v>0.35517241379310344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215</v>
      </c>
      <c r="C16" s="35">
        <v>74</v>
      </c>
      <c r="D16" s="40">
        <v>0.12758620689655173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217</v>
      </c>
      <c r="C17" s="35">
        <v>4</v>
      </c>
      <c r="D17" s="40">
        <v>6.8965517241379309E-3</v>
      </c>
      <c r="E17" s="2"/>
      <c r="F17" s="32"/>
      <c r="G17" s="2"/>
      <c r="H17" s="2"/>
      <c r="I17" s="2"/>
      <c r="J17" s="2"/>
      <c r="K17" s="32"/>
    </row>
    <row r="18" spans="2:11" x14ac:dyDescent="0.25">
      <c r="B18" s="42" t="s">
        <v>0</v>
      </c>
      <c r="C18" s="35">
        <v>0</v>
      </c>
      <c r="D18" s="40">
        <v>0</v>
      </c>
      <c r="E18" s="2"/>
      <c r="F18" s="32"/>
      <c r="G18" s="2"/>
      <c r="H18" s="2"/>
      <c r="I18" s="2"/>
      <c r="J18" s="2"/>
      <c r="K18" s="32"/>
    </row>
    <row r="19" spans="2:11" x14ac:dyDescent="0.25">
      <c r="B19" s="43" t="s">
        <v>2</v>
      </c>
      <c r="C19" s="44">
        <v>580</v>
      </c>
      <c r="D19" s="45">
        <v>1</v>
      </c>
      <c r="E19" s="2"/>
      <c r="F19" s="32"/>
      <c r="G19" s="2"/>
      <c r="H19" s="2"/>
      <c r="I19" s="2"/>
      <c r="J19" s="2"/>
      <c r="K19" s="32"/>
    </row>
    <row r="20" spans="2:11" x14ac:dyDescent="0.25">
      <c r="B20" s="15"/>
      <c r="C20" s="16"/>
      <c r="D20" s="17"/>
      <c r="E20" s="2"/>
      <c r="F20" s="32"/>
      <c r="G20" s="2"/>
      <c r="H20" s="2"/>
      <c r="I20" s="2"/>
      <c r="J20" s="2"/>
      <c r="K20" s="32"/>
    </row>
  </sheetData>
  <sortState ref="B12:D16">
    <sortCondition descending="1" ref="C12:C16"/>
  </sortState>
  <mergeCells count="2">
    <mergeCell ref="A1:L4"/>
    <mergeCell ref="A5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showGridLines="0" topLeftCell="A3" workbookViewId="0">
      <selection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30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219</v>
      </c>
      <c r="C12" s="35">
        <v>414</v>
      </c>
      <c r="D12" s="61">
        <v>0.71379310344827585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220</v>
      </c>
      <c r="C13" s="35">
        <v>68</v>
      </c>
      <c r="D13" s="40">
        <v>0.11724137931034483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221</v>
      </c>
      <c r="C14" s="35">
        <v>37</v>
      </c>
      <c r="D14" s="40">
        <v>6.3793103448275865E-2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222</v>
      </c>
      <c r="C15" s="35">
        <v>13</v>
      </c>
      <c r="D15" s="40">
        <v>2.2413793103448276E-2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223</v>
      </c>
      <c r="C16" s="35">
        <v>20</v>
      </c>
      <c r="D16" s="40">
        <v>3.4482758620689655E-2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224</v>
      </c>
      <c r="C17" s="35">
        <v>4</v>
      </c>
      <c r="D17" s="40">
        <v>6.8965517241379309E-3</v>
      </c>
      <c r="E17" s="2"/>
      <c r="F17" s="32"/>
      <c r="G17" s="2"/>
      <c r="H17" s="2"/>
      <c r="I17" s="2"/>
      <c r="J17" s="2"/>
      <c r="K17" s="32"/>
    </row>
    <row r="18" spans="2:11" x14ac:dyDescent="0.25">
      <c r="B18" s="41" t="s">
        <v>225</v>
      </c>
      <c r="C18" s="35">
        <v>2</v>
      </c>
      <c r="D18" s="40">
        <v>3.4482758620689655E-3</v>
      </c>
      <c r="E18" s="2"/>
      <c r="F18" s="32"/>
      <c r="G18" s="2"/>
      <c r="H18" s="2"/>
      <c r="I18" s="2"/>
      <c r="J18" s="2"/>
      <c r="K18" s="32"/>
    </row>
    <row r="19" spans="2:11" x14ac:dyDescent="0.25">
      <c r="B19" s="41" t="s">
        <v>226</v>
      </c>
      <c r="C19" s="35">
        <v>1</v>
      </c>
      <c r="D19" s="40">
        <v>1.7241379310344827E-3</v>
      </c>
      <c r="E19" s="2"/>
      <c r="F19" s="32"/>
      <c r="G19" s="2"/>
      <c r="H19" s="2"/>
      <c r="I19" s="2"/>
      <c r="J19" s="2"/>
      <c r="K19" s="32"/>
    </row>
    <row r="20" spans="2:11" x14ac:dyDescent="0.25">
      <c r="B20" s="41" t="s">
        <v>227</v>
      </c>
      <c r="C20" s="35">
        <v>1</v>
      </c>
      <c r="D20" s="40">
        <v>1.7241379310344827E-3</v>
      </c>
      <c r="E20" s="2"/>
      <c r="F20" s="32"/>
      <c r="G20" s="2"/>
      <c r="H20" s="2"/>
      <c r="I20" s="2"/>
      <c r="J20" s="2"/>
      <c r="K20" s="32"/>
    </row>
    <row r="21" spans="2:11" x14ac:dyDescent="0.25">
      <c r="B21" s="41" t="s">
        <v>228</v>
      </c>
      <c r="C21" s="35">
        <v>0</v>
      </c>
      <c r="D21" s="40">
        <v>0</v>
      </c>
    </row>
    <row r="22" spans="2:11" x14ac:dyDescent="0.25">
      <c r="B22" s="41" t="s">
        <v>229</v>
      </c>
      <c r="C22" s="35">
        <v>11</v>
      </c>
      <c r="D22" s="40">
        <v>1.896551724137931E-2</v>
      </c>
    </row>
    <row r="23" spans="2:11" x14ac:dyDescent="0.25">
      <c r="B23" s="41" t="s">
        <v>230</v>
      </c>
      <c r="C23" s="35">
        <v>9</v>
      </c>
      <c r="D23" s="40">
        <v>1.5517241379310345E-2</v>
      </c>
    </row>
    <row r="24" spans="2:11" x14ac:dyDescent="0.25">
      <c r="B24" s="43" t="s">
        <v>2</v>
      </c>
      <c r="C24" s="44">
        <v>580</v>
      </c>
      <c r="D24" s="45">
        <v>0.99999999999999978</v>
      </c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showGridLines="0" workbookViewId="0">
      <selection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43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10</v>
      </c>
      <c r="C12" s="35">
        <v>83</v>
      </c>
      <c r="D12" s="61">
        <v>0.14310344827586208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11</v>
      </c>
      <c r="C13" s="35">
        <v>452</v>
      </c>
      <c r="D13" s="40">
        <v>0.77931034482758621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0</v>
      </c>
      <c r="C14" s="35">
        <v>45</v>
      </c>
      <c r="D14" s="40">
        <v>7.7586206896551727E-2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3" t="s">
        <v>2</v>
      </c>
      <c r="C15" s="44">
        <v>580</v>
      </c>
      <c r="D15" s="45">
        <v>1</v>
      </c>
      <c r="E15" s="2"/>
      <c r="F15" s="32"/>
      <c r="G15" s="2"/>
      <c r="H15" s="2"/>
      <c r="I15" s="2"/>
      <c r="J15" s="2"/>
      <c r="K15" s="32"/>
    </row>
    <row r="16" spans="1:12" x14ac:dyDescent="0.25">
      <c r="B16" s="15"/>
      <c r="C16" s="16"/>
      <c r="D16" s="17"/>
      <c r="E16" s="2"/>
      <c r="F16" s="32"/>
      <c r="G16" s="2"/>
      <c r="H16" s="2"/>
      <c r="I16" s="2"/>
      <c r="J16" s="2"/>
      <c r="K16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showGridLines="0" workbookViewId="0">
      <selection sqref="A1:XFD104857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44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187</v>
      </c>
      <c r="C12" s="35">
        <v>93</v>
      </c>
      <c r="D12" s="61">
        <v>0.16034482758620688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231</v>
      </c>
      <c r="C13" s="35">
        <v>118</v>
      </c>
      <c r="D13" s="40">
        <v>0.20344827586206896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232</v>
      </c>
      <c r="C14" s="35">
        <v>194</v>
      </c>
      <c r="D14" s="40">
        <v>0.33448275862068966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233</v>
      </c>
      <c r="C15" s="35">
        <v>58</v>
      </c>
      <c r="D15" s="40">
        <v>0.1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234</v>
      </c>
      <c r="C16" s="35">
        <v>79</v>
      </c>
      <c r="D16" s="40">
        <v>0.13620689655172413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0</v>
      </c>
      <c r="C17" s="35">
        <v>38</v>
      </c>
      <c r="D17" s="40">
        <v>6.5517241379310351E-2</v>
      </c>
      <c r="E17" s="2"/>
      <c r="F17" s="32"/>
      <c r="G17" s="2"/>
      <c r="H17" s="2"/>
      <c r="I17" s="2"/>
      <c r="J17" s="2"/>
      <c r="K17" s="32"/>
    </row>
    <row r="18" spans="2:11" x14ac:dyDescent="0.25">
      <c r="B18" s="43" t="s">
        <v>2</v>
      </c>
      <c r="C18" s="44">
        <v>580</v>
      </c>
      <c r="D18" s="45">
        <v>1</v>
      </c>
      <c r="E18" s="2"/>
      <c r="F18" s="32"/>
      <c r="G18" s="2"/>
      <c r="H18" s="2"/>
      <c r="I18" s="2"/>
      <c r="J18" s="2"/>
      <c r="K18" s="32"/>
    </row>
    <row r="19" spans="2:11" x14ac:dyDescent="0.25">
      <c r="B19" s="15"/>
      <c r="C19" s="16"/>
      <c r="D19" s="17"/>
      <c r="E19" s="2"/>
      <c r="F19" s="32"/>
      <c r="G19" s="2"/>
      <c r="H19" s="2"/>
      <c r="I19" s="2"/>
      <c r="J19" s="2"/>
      <c r="K19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9"/>
  <sheetViews>
    <sheetView showGridLines="0" topLeftCell="A9" workbookViewId="0">
      <selection activeCell="D46" sqref="D46"/>
    </sheetView>
  </sheetViews>
  <sheetFormatPr baseColWidth="10" defaultRowHeight="15" x14ac:dyDescent="0.25"/>
  <cols>
    <col min="2" max="2" width="32.28515625" bestFit="1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50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235</v>
      </c>
      <c r="C12" s="35">
        <v>397</v>
      </c>
      <c r="D12" s="61">
        <v>0.68448275862068964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236</v>
      </c>
      <c r="C13" s="35">
        <v>76</v>
      </c>
      <c r="D13" s="40">
        <v>0.1310344827586207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237</v>
      </c>
      <c r="C14" s="35">
        <v>73</v>
      </c>
      <c r="D14" s="40">
        <v>0.12586206896551724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14</v>
      </c>
      <c r="C15" s="35">
        <v>23</v>
      </c>
      <c r="D15" s="40">
        <v>3.9655172413793106E-2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12</v>
      </c>
      <c r="C16" s="35">
        <v>1</v>
      </c>
      <c r="D16" s="40">
        <v>1.7241379310344827E-3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0</v>
      </c>
      <c r="C17" s="35">
        <v>10</v>
      </c>
      <c r="D17" s="40">
        <v>1.7241379310344827E-2</v>
      </c>
      <c r="E17" s="2"/>
      <c r="F17" s="32"/>
      <c r="G17" s="2"/>
      <c r="H17" s="2"/>
      <c r="I17" s="2"/>
      <c r="J17" s="2"/>
      <c r="K17" s="32"/>
    </row>
    <row r="18" spans="2:11" x14ac:dyDescent="0.25">
      <c r="B18" s="43" t="s">
        <v>2</v>
      </c>
      <c r="C18" s="44">
        <v>580</v>
      </c>
      <c r="D18" s="45">
        <v>1</v>
      </c>
      <c r="E18" s="2"/>
      <c r="F18" s="32"/>
      <c r="G18" s="2"/>
      <c r="H18" s="2"/>
      <c r="I18" s="2"/>
      <c r="J18" s="2"/>
      <c r="K18" s="32"/>
    </row>
    <row r="19" spans="2:11" x14ac:dyDescent="0.25">
      <c r="B19" s="15"/>
      <c r="C19" s="16"/>
      <c r="D19" s="17"/>
      <c r="E19" s="2"/>
      <c r="F19" s="32"/>
      <c r="G19" s="2"/>
      <c r="H19" s="2"/>
      <c r="I19" s="2"/>
      <c r="J19" s="2"/>
      <c r="K19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showGridLines="0" workbookViewId="0">
      <selection sqref="A1:XFD1048576"/>
    </sheetView>
  </sheetViews>
  <sheetFormatPr baseColWidth="10" defaultRowHeight="15" x14ac:dyDescent="0.25"/>
  <cols>
    <col min="2" max="2" width="33.85546875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57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238</v>
      </c>
      <c r="C12" s="35">
        <v>152</v>
      </c>
      <c r="D12" s="61">
        <v>0.2620689655172414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239</v>
      </c>
      <c r="C13" s="35">
        <v>179</v>
      </c>
      <c r="D13" s="40">
        <v>0.30862068965517242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240</v>
      </c>
      <c r="C14" s="35">
        <v>54</v>
      </c>
      <c r="D14" s="40">
        <v>9.3103448275862075E-2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241</v>
      </c>
      <c r="C15" s="35">
        <v>155</v>
      </c>
      <c r="D15" s="40">
        <v>0.26724137931034481</v>
      </c>
      <c r="E15" s="2"/>
      <c r="F15" s="32"/>
      <c r="G15" s="2"/>
      <c r="H15" s="2"/>
      <c r="I15" s="2"/>
      <c r="J15" s="2"/>
      <c r="K15" s="32"/>
    </row>
    <row r="16" spans="1:12" x14ac:dyDescent="0.25">
      <c r="B16" s="41" t="s">
        <v>242</v>
      </c>
      <c r="C16" s="35">
        <v>7</v>
      </c>
      <c r="D16" s="40">
        <v>1.2068965517241379E-2</v>
      </c>
      <c r="E16" s="2"/>
      <c r="F16" s="32"/>
      <c r="G16" s="2"/>
      <c r="H16" s="2"/>
      <c r="I16" s="2"/>
      <c r="J16" s="2"/>
      <c r="K16" s="32"/>
    </row>
    <row r="17" spans="2:11" x14ac:dyDescent="0.25">
      <c r="B17" s="41" t="s">
        <v>243</v>
      </c>
      <c r="C17" s="35">
        <v>33</v>
      </c>
      <c r="D17" s="40">
        <v>5.6896551724137934E-2</v>
      </c>
      <c r="E17" s="2"/>
      <c r="F17" s="32"/>
      <c r="G17" s="2"/>
      <c r="H17" s="2"/>
      <c r="I17" s="2"/>
      <c r="J17" s="2"/>
      <c r="K17" s="32"/>
    </row>
    <row r="18" spans="2:11" x14ac:dyDescent="0.25">
      <c r="B18" s="43" t="s">
        <v>2</v>
      </c>
      <c r="C18" s="44">
        <v>580</v>
      </c>
      <c r="D18" s="45">
        <v>1</v>
      </c>
      <c r="E18" s="2"/>
      <c r="F18" s="32"/>
      <c r="G18" s="2"/>
      <c r="H18" s="2"/>
      <c r="I18" s="2"/>
      <c r="J18" s="2"/>
      <c r="K18" s="32"/>
    </row>
    <row r="19" spans="2:11" x14ac:dyDescent="0.25">
      <c r="B19" s="15"/>
      <c r="C19" s="16"/>
      <c r="D19" s="17"/>
      <c r="E19" s="2"/>
      <c r="F19" s="32"/>
      <c r="G19" s="2"/>
      <c r="H19" s="2"/>
      <c r="I19" s="2"/>
      <c r="J19" s="2"/>
      <c r="K19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7"/>
  <sheetViews>
    <sheetView showGridLines="0" topLeftCell="A3" workbookViewId="0">
      <selection sqref="A1:XFD1048576"/>
    </sheetView>
  </sheetViews>
  <sheetFormatPr baseColWidth="10" defaultRowHeight="15" x14ac:dyDescent="0.25"/>
  <cols>
    <col min="2" max="2" width="34.7109375" customWidth="1"/>
    <col min="3" max="3" width="8.28515625" customWidth="1"/>
    <col min="4" max="4" width="12.5703125" customWidth="1"/>
    <col min="5" max="5" width="22.85546875" customWidth="1"/>
  </cols>
  <sheetData>
    <row r="1" spans="1:12" ht="15" customHeight="1" x14ac:dyDescent="0.25">
      <c r="A1" s="80" t="s">
        <v>211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1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15" customHeight="1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ht="15" customHeight="1" x14ac:dyDescent="0.25">
      <c r="A5" s="89" t="s">
        <v>218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2" ht="1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9" spans="1:12" x14ac:dyDescent="0.25">
      <c r="B9" s="2"/>
      <c r="C9" s="2"/>
      <c r="D9" s="2"/>
      <c r="E9" s="2"/>
      <c r="F9" s="32"/>
      <c r="G9" s="2"/>
      <c r="H9" s="2"/>
      <c r="I9" s="2"/>
      <c r="J9" s="2"/>
      <c r="K9" s="32"/>
    </row>
    <row r="10" spans="1:12" ht="15.75" thickBot="1" x14ac:dyDescent="0.3">
      <c r="B10" s="2"/>
      <c r="C10" s="2"/>
      <c r="D10" s="2"/>
      <c r="E10" s="2"/>
      <c r="F10" s="32"/>
      <c r="G10" s="2"/>
      <c r="H10" s="2"/>
      <c r="I10" s="2"/>
      <c r="J10" s="2"/>
      <c r="K10" s="32"/>
    </row>
    <row r="11" spans="1:12" ht="24" x14ac:dyDescent="0.25">
      <c r="B11" s="62" t="s">
        <v>64</v>
      </c>
      <c r="C11" s="59" t="s">
        <v>2</v>
      </c>
      <c r="D11" s="60" t="s">
        <v>210</v>
      </c>
      <c r="E11" s="2"/>
      <c r="F11" s="32"/>
      <c r="G11" s="2"/>
      <c r="H11" s="2"/>
      <c r="I11" s="2"/>
      <c r="J11" s="2"/>
      <c r="K11" s="32"/>
    </row>
    <row r="12" spans="1:12" x14ac:dyDescent="0.25">
      <c r="B12" s="63" t="s">
        <v>10</v>
      </c>
      <c r="C12" s="35">
        <v>177</v>
      </c>
      <c r="D12" s="61">
        <v>0.30517241379310345</v>
      </c>
      <c r="E12" s="2"/>
      <c r="F12" s="32"/>
      <c r="G12" s="2"/>
      <c r="H12" s="2"/>
      <c r="I12" s="2"/>
      <c r="J12" s="2"/>
      <c r="K12" s="32"/>
    </row>
    <row r="13" spans="1:12" x14ac:dyDescent="0.25">
      <c r="B13" s="41" t="s">
        <v>11</v>
      </c>
      <c r="C13" s="35">
        <v>364</v>
      </c>
      <c r="D13" s="40">
        <v>0.62758620689655176</v>
      </c>
      <c r="E13" s="2"/>
      <c r="F13" s="32"/>
      <c r="G13" s="2"/>
      <c r="H13" s="2"/>
      <c r="I13" s="2"/>
      <c r="J13" s="2"/>
      <c r="K13" s="32"/>
    </row>
    <row r="14" spans="1:12" x14ac:dyDescent="0.25">
      <c r="B14" s="41" t="s">
        <v>0</v>
      </c>
      <c r="C14" s="35">
        <v>6</v>
      </c>
      <c r="D14" s="40">
        <v>1.0344827586206896E-2</v>
      </c>
      <c r="E14" s="2"/>
      <c r="F14" s="32"/>
      <c r="G14" s="2"/>
      <c r="H14" s="2"/>
      <c r="I14" s="2"/>
      <c r="J14" s="2"/>
      <c r="K14" s="32"/>
    </row>
    <row r="15" spans="1:12" x14ac:dyDescent="0.25">
      <c r="B15" s="41" t="s">
        <v>243</v>
      </c>
      <c r="C15" s="35">
        <v>33</v>
      </c>
      <c r="D15" s="40">
        <v>5.6896551724137934E-2</v>
      </c>
      <c r="E15" s="2"/>
      <c r="F15" s="32"/>
      <c r="G15" s="2"/>
      <c r="H15" s="2"/>
      <c r="I15" s="2"/>
      <c r="J15" s="2"/>
      <c r="K15" s="32"/>
    </row>
    <row r="16" spans="1:12" x14ac:dyDescent="0.25">
      <c r="B16" s="43" t="s">
        <v>2</v>
      </c>
      <c r="C16" s="44">
        <v>580</v>
      </c>
      <c r="D16" s="45">
        <v>1</v>
      </c>
      <c r="E16" s="2"/>
      <c r="F16" s="32"/>
      <c r="G16" s="2"/>
      <c r="H16" s="2"/>
      <c r="I16" s="2"/>
      <c r="J16" s="2"/>
      <c r="K16" s="32"/>
    </row>
    <row r="17" spans="2:11" x14ac:dyDescent="0.25">
      <c r="B17" s="15"/>
      <c r="C17" s="16"/>
      <c r="D17" s="17"/>
      <c r="E17" s="2"/>
      <c r="F17" s="32"/>
      <c r="G17" s="2"/>
      <c r="H17" s="2"/>
      <c r="I17" s="2"/>
      <c r="J17" s="2"/>
      <c r="K17" s="32"/>
    </row>
  </sheetData>
  <mergeCells count="2">
    <mergeCell ref="A1:L4"/>
    <mergeCell ref="A5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Cuadros generales</vt:lpstr>
      <vt:lpstr>Ficha técnica</vt:lpstr>
      <vt:lpstr>P_1</vt:lpstr>
      <vt:lpstr>P_2</vt:lpstr>
      <vt:lpstr>P_3</vt:lpstr>
      <vt:lpstr>P_4</vt:lpstr>
      <vt:lpstr>P_5</vt:lpstr>
      <vt:lpstr>P_6</vt:lpstr>
      <vt:lpstr>P_7</vt:lpstr>
      <vt:lpstr>P_8</vt:lpstr>
      <vt:lpstr>P_9</vt:lpstr>
      <vt:lpstr>P_10</vt:lpstr>
      <vt:lpstr>P_11</vt:lpstr>
      <vt:lpstr>P_12</vt:lpstr>
      <vt:lpstr>P_13</vt:lpstr>
      <vt:lpstr>P_14</vt:lpstr>
      <vt:lpstr>P_15</vt:lpstr>
      <vt:lpstr>P_16</vt:lpstr>
      <vt:lpstr>P_17</vt:lpstr>
      <vt:lpstr>P_18</vt:lpstr>
      <vt:lpstr>P_19</vt:lpstr>
      <vt:lpstr>P_20</vt:lpstr>
      <vt:lpstr>P_21</vt:lpstr>
      <vt:lpstr>Perfíl Sociodemográfico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Castrillón Moreno</dc:creator>
  <cp:lastModifiedBy>Paula Gonzalez</cp:lastModifiedBy>
  <dcterms:created xsi:type="dcterms:W3CDTF">2018-03-15T20:53:35Z</dcterms:created>
  <dcterms:modified xsi:type="dcterms:W3CDTF">2019-02-28T19:37:43Z</dcterms:modified>
</cp:coreProperties>
</file>