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FCD7C1B2-DE63-44E9-9C99-8C3174073847}" xr6:coauthVersionLast="45" xr6:coauthVersionMax="45" xr10:uidLastSave="{00000000-0000-0000-0000-000000000000}"/>
  <bookViews>
    <workbookView xWindow="-120" yWindow="-120" windowWidth="19440" windowHeight="12240" tabRatio="854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SDCRD'!$A$8:$BI$71</definedName>
    <definedName name="_FilterDatabase_0" localSheetId="0">'MATRIZ SDCRD'!$A$7:$BI$71</definedName>
    <definedName name="_FilterDatabase_0_0" localSheetId="0">'MATRIZ SDCRD'!$A$7:$BI$71</definedName>
    <definedName name="_FilterDatabase_0_0_0" localSheetId="0">'MATRIZ SDCRD'!$L$8:$BI$71</definedName>
    <definedName name="_FilterDatabase_0_0_0_0" localSheetId="0">'MATRIZ SDCRD'!$L$8:$BI$71</definedName>
    <definedName name="_FilterDatabase_0_0_0_0_0" localSheetId="0">'MATRIZ SDCRD'!$L$8:$BI$71</definedName>
    <definedName name="_FilterDatabase_0_0_0_0_0_0" localSheetId="0">'MATRIZ SDCRD'!$L$8:$BI$71</definedName>
    <definedName name="_FilterDatabase_0_0_0_0_0_0_0" localSheetId="0">'MATRIZ SDCRD'!$L$8:$BI$71</definedName>
    <definedName name="_FilterDatabase_0_0_0_0_0_0_0_0" localSheetId="0">'MATRIZ SDCRD'!$L$8:$BI$71</definedName>
    <definedName name="_FilterDatabase_0_0_0_0_0_0_0_0_0" localSheetId="0">'MATRIZ SDCRD'!$L$8:$BI$71</definedName>
    <definedName name="_FilterDatabase_0_0_0_0_0_0_0_0_0_0" localSheetId="0">'MATRIZ SDCRD'!$L$8:$BI$71</definedName>
    <definedName name="_FilterDatabase_0_0_0_0_0_0_0_0_0_0_0" localSheetId="0">'MATRIZ SDCRD'!$L$8:$BI$71</definedName>
    <definedName name="_FilterDatabase_0_0_0_0_0_0_0_0_0_0_0_0" localSheetId="0">'MATRIZ SDCRD'!$L$8:$BI$71</definedName>
    <definedName name="_FilterDatabase_0_0_0_0_0_0_0_0_0_0_0_0_0" localSheetId="0">'MATRIZ SDCRD'!$L$8:$BI$71</definedName>
    <definedName name="_FilterDatabase_0_0_0_0_0_0_0_0_0_0_0_0_0_0" localSheetId="0">'MATRIZ SDCRD'!$L$8:$BI$71</definedName>
    <definedName name="_FilterDatabase_0_0_0_0_0_0_0_0_0_0_0_0_0_0_0" localSheetId="0">'MATRIZ SDCRD'!$L$8:$BI$71</definedName>
    <definedName name="_FilterDatabase_0_0_0_0_0_0_0_0_0_0_0_0_0_0_0_0" localSheetId="0">'MATRIZ SDCRD'!$L$8:$BI$71</definedName>
    <definedName name="_FilterDatabase_0_0_0_0_0_0_0_0_0_0_0_0_0_0_0_0_0" localSheetId="0">'MATRIZ SDCRD'!$L$8:$BI$71</definedName>
    <definedName name="_FilterDatabase_0_0_0_0_0_0_0_0_0_0_0_0_0_0_0_0_0_0" localSheetId="0">'MATRIZ SDCRD'!$L$8:$BI$71</definedName>
    <definedName name="_FilterDatabase_0_0_0_0_0_0_0_0_0_0_0_0_0_0_0_0_0_0_0" localSheetId="0">'MATRIZ SDCRD'!$L$8:$BI$71</definedName>
    <definedName name="_FilterDatabase_0_0_0_0_0_0_0_0_0_0_0_0_0_0_0_0_0_0_0_0" localSheetId="0">'MATRIZ SDCRD'!$L$8:$BI$71</definedName>
    <definedName name="_FilterDatabase_0_0_0_0_0_0_0_0_0_0_0_0_0_0_0_0_0_0_0_0_0" localSheetId="0">'MATRIZ SDCRD'!$L$8:$BI$71</definedName>
    <definedName name="_FilterDatabase_0_0_0_0_0_0_0_0_0_0_0_0_0_0_0_0_0_0_0_0_0_0" localSheetId="0">'MATRIZ SDCRD'!$L$8:$BI$71</definedName>
    <definedName name="_FilterDatabase_0_0_0_0_0_0_0_0_0_0_0_0_0_0_0_0_0_0_0_0_0_0_0" localSheetId="0">'MATRIZ SDCRD'!$L$8:$BI$71</definedName>
    <definedName name="_FilterDatabase_0_0_0_0_0_0_0_0_0_0_0_0_0_0_0_0_0_0_0_0_0_0_0_0" localSheetId="0">'MATRIZ SDCRD'!$L$8:$BI$71</definedName>
    <definedName name="_FilterDatabase_0_0_0_0_0_0_0_0_0_0_0_0_0_0_0_0_0_0_0_0_0_0_0_0_0" localSheetId="0">'MATRIZ SDCRD'!$L$8:$BI$71</definedName>
    <definedName name="_FilterDatabase_0_0_0_0_0_0_0_0_0_0_0_0_0_0_0_0_0_0_0_0_0_0_0_0_0_0" localSheetId="0">'MATRIZ SDCRD'!$L$8:$BI$71</definedName>
    <definedName name="_FilterDatabase_0_0_0_0_0_0_0_0_0_0_0_0_0_0_0_0_0_0_0_0_0_0_0_0_0_0_0" localSheetId="0">'MATRIZ SDCRD'!$L$8:$BI$71</definedName>
    <definedName name="_FilterDatabase_0_0_0_0_0_0_0_0_0_0_0_0_0_0_0_0_0_0_0_0_0_0_0_0_0_0_0_0" localSheetId="0">'MATRIZ SDCRD'!$L$8:$BI$71</definedName>
    <definedName name="_FilterDatabase_0_0_0_0_0_0_0_0_0_0_0_0_0_0_0_0_0_0_0_0_0_0_0_0_0_0_0_0_0" localSheetId="0">'MATRIZ SDCRD'!$L$8:$BI$71</definedName>
    <definedName name="_FilterDatabase_0_0_0_0_0_0_0_0_0_0_0_0_0_0_0_0_0_0_0_0_0_0_0_0_0_0_0_0_0_0" localSheetId="0">'MATRIZ SDCRD'!$L$8:$BI$71</definedName>
    <definedName name="_FilterDatabase_0_0_0_0_0_0_0_0_0_0_0_0_0_0_0_0_0_0_0_0_0_0_0_0_0_0_0_0_0_0_0" localSheetId="0">'MATRIZ SDCRD'!$L$8:$BI$71</definedName>
    <definedName name="_FilterDatabase_0_0_0_0_0_0_0_0_0_0_0_0_0_0_0_0_0_0_0_0_0_0_0_0_0_0_0_0_0_0_0_0" localSheetId="0">'MATRIZ SDCRD'!$L$8:$BI$71</definedName>
    <definedName name="_FilterDatabase_0_0_0_0_0_0_0_0_0_0_0_0_0_0_0_0_0_0_0_0_0_0_0_0_0_0_0_0_0_0_0_0_0" localSheetId="0">'MATRIZ SDCRD'!$L$8:$BI$71</definedName>
    <definedName name="afreyt" localSheetId="0">'MATRIZ SDCRD'!$L$8:$BI$71</definedName>
    <definedName name="artrtre" localSheetId="0">'MATRIZ SDCRD'!$L$8:$BI$71</definedName>
    <definedName name="cser" localSheetId="0">'MATRIZ SDCRD'!$L$8:$BI$71</definedName>
    <definedName name="eryewhnwr" localSheetId="0">'MATRIZ SDCRD'!$L$8:$BI$71</definedName>
    <definedName name="ewvrt" localSheetId="0">'MATRIZ SDCRD'!$L$8:$BI$71</definedName>
    <definedName name="gfege" localSheetId="0">'MATRIZ SDCRD'!$L$8:$BI$71</definedName>
    <definedName name="GG" localSheetId="0">'MATRIZ SDCRD'!$L$8:$BI$71</definedName>
    <definedName name="qqq" localSheetId="0">'MATRIZ SDCRD'!$L$8:$BI$71</definedName>
    <definedName name="qweq" localSheetId="0">'MATRIZ SDCRD'!$L$8:$BI$71</definedName>
    <definedName name="rgferwbvwe" localSheetId="0">'MATRIZ SDCRD'!$L$8:$BI$71</definedName>
    <definedName name="TTT" localSheetId="0">'MATRIZ SDCRD'!$L$8:$BI$71</definedName>
    <definedName name="vggagaggda" localSheetId="0">'MATRIZ SDCRD'!$L$8:$BI$71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U35" i="1" l="1"/>
  <c r="AU34" i="1"/>
  <c r="AU15" i="1"/>
  <c r="AU50" i="1"/>
  <c r="AU9" i="1"/>
  <c r="AU10" i="1" s="1"/>
  <c r="AR9" i="1"/>
  <c r="AU19" i="1"/>
  <c r="AU17" i="1"/>
  <c r="AU21" i="1"/>
  <c r="AU22" i="1"/>
  <c r="AU41" i="1"/>
  <c r="AU38" i="1"/>
  <c r="AU68" i="1"/>
  <c r="AU67" i="1"/>
  <c r="AU66" i="1"/>
  <c r="AU65" i="1"/>
  <c r="AU64" i="1"/>
  <c r="AR67" i="1"/>
  <c r="AR65" i="1"/>
  <c r="AR64" i="1"/>
  <c r="AR63" i="1"/>
  <c r="AU63" i="1"/>
  <c r="AU32" i="1"/>
  <c r="AU31" i="1"/>
  <c r="AU33" i="1" s="1"/>
  <c r="AU30" i="1"/>
  <c r="AU36" i="1" l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T53" i="1"/>
  <c r="AS53" i="1"/>
  <c r="AU52" i="1"/>
  <c r="AU53" i="1" s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T14" i="1"/>
  <c r="AS14" i="1"/>
  <c r="AU13" i="1"/>
  <c r="AU14" i="1" s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T12" i="1"/>
  <c r="AS12" i="1"/>
  <c r="AU11" i="1"/>
  <c r="AU12" i="1" s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T62" i="1"/>
  <c r="AS62" i="1"/>
  <c r="AU61" i="1"/>
  <c r="AU62" i="1" s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T60" i="1"/>
  <c r="AS60" i="1"/>
  <c r="AU59" i="1"/>
  <c r="AU60" i="1" s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T58" i="1"/>
  <c r="AS58" i="1"/>
  <c r="AU57" i="1"/>
  <c r="AU58" i="1" s="1"/>
  <c r="AT29" i="1"/>
  <c r="AU29" i="1" s="1"/>
  <c r="AS29" i="1"/>
  <c r="AU28" i="1"/>
  <c r="AU27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T26" i="1"/>
  <c r="AS26" i="1"/>
  <c r="AU25" i="1"/>
  <c r="AU26" i="1" s="1"/>
  <c r="AU55" i="1" l="1"/>
  <c r="AU54" i="1"/>
  <c r="AP29" i="1" l="1"/>
  <c r="AQ29" i="1"/>
  <c r="AR29" i="1" s="1"/>
  <c r="AR52" i="1"/>
  <c r="AR15" i="1"/>
  <c r="AR13" i="1"/>
  <c r="AR11" i="1"/>
  <c r="AR61" i="1"/>
  <c r="AR59" i="1"/>
  <c r="AR57" i="1"/>
  <c r="AR36" i="1"/>
  <c r="AR35" i="1"/>
  <c r="AR34" i="1"/>
  <c r="AR32" i="1"/>
  <c r="AR31" i="1"/>
  <c r="AR30" i="1"/>
  <c r="AR28" i="1"/>
  <c r="AR27" i="1"/>
  <c r="AR25" i="1"/>
  <c r="AR55" i="1"/>
  <c r="AR54" i="1"/>
  <c r="AR44" i="1" l="1"/>
  <c r="AR46" i="1"/>
  <c r="AR48" i="1"/>
  <c r="AR50" i="1"/>
  <c r="AR19" i="1"/>
  <c r="AR17" i="1"/>
  <c r="AU43" i="1"/>
  <c r="AR43" i="1"/>
  <c r="AR41" i="1"/>
  <c r="BG70" i="1"/>
  <c r="BG69" i="1"/>
  <c r="BD70" i="1"/>
  <c r="BD69" i="1"/>
  <c r="BA71" i="1"/>
  <c r="BA70" i="1"/>
  <c r="BA69" i="1"/>
  <c r="AX71" i="1"/>
  <c r="AX70" i="1"/>
  <c r="AX69" i="1"/>
  <c r="AU70" i="1"/>
  <c r="AU69" i="1"/>
  <c r="AR71" i="1"/>
  <c r="AR69" i="1"/>
  <c r="AR70" i="1"/>
  <c r="AR68" i="1"/>
  <c r="AR66" i="1"/>
  <c r="Q29" i="1" l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U71" i="1"/>
  <c r="BC71" i="1"/>
  <c r="BD71" i="1" s="1"/>
  <c r="BF71" i="1"/>
  <c r="BG71" i="1" s="1"/>
  <c r="BH71" i="1"/>
  <c r="BI71" i="1"/>
  <c r="A71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BH69" i="1"/>
  <c r="BI69" i="1"/>
  <c r="A69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BH62" i="1"/>
  <c r="BI62" i="1"/>
  <c r="A62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BH60" i="1"/>
  <c r="BI60" i="1"/>
  <c r="A60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BH58" i="1"/>
  <c r="BI58" i="1"/>
  <c r="A58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A56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BH53" i="1"/>
  <c r="BI53" i="1"/>
  <c r="A53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BH51" i="1"/>
  <c r="BI51" i="1"/>
  <c r="A51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BH49" i="1"/>
  <c r="BI49" i="1"/>
  <c r="A49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BH47" i="1"/>
  <c r="BI47" i="1"/>
  <c r="A47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A29" i="1"/>
  <c r="B45" i="1"/>
  <c r="C45" i="1"/>
  <c r="D45" i="1"/>
  <c r="E45" i="1"/>
  <c r="F45" i="1"/>
  <c r="G45" i="1"/>
  <c r="H45" i="1"/>
  <c r="I45" i="1"/>
  <c r="J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A4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X43" i="1"/>
  <c r="BA43" i="1"/>
  <c r="BD43" i="1"/>
  <c r="BG43" i="1"/>
  <c r="BH43" i="1"/>
  <c r="BI43" i="1"/>
  <c r="A43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A37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A33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BH26" i="1"/>
  <c r="BI26" i="1"/>
  <c r="A26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U24" i="1"/>
  <c r="AV24" i="1"/>
  <c r="AX24" i="1"/>
  <c r="AY24" i="1"/>
  <c r="BA24" i="1"/>
  <c r="BB24" i="1"/>
  <c r="BD24" i="1"/>
  <c r="BE24" i="1"/>
  <c r="BG24" i="1"/>
  <c r="BH24" i="1"/>
  <c r="BI24" i="1"/>
  <c r="A24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A20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BH16" i="1"/>
  <c r="BI16" i="1"/>
  <c r="A16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BH14" i="1"/>
  <c r="BI14" i="1"/>
  <c r="A14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BH12" i="1"/>
  <c r="BI12" i="1"/>
  <c r="A12" i="1"/>
  <c r="B12" i="1"/>
  <c r="C12" i="1"/>
  <c r="D12" i="1"/>
  <c r="E12" i="1"/>
  <c r="F12" i="1"/>
  <c r="G12" i="1"/>
  <c r="H12" i="1"/>
  <c r="I12" i="1"/>
  <c r="J12" i="1"/>
  <c r="A10" i="1"/>
  <c r="B10" i="1"/>
  <c r="C10" i="1"/>
  <c r="D10" i="1"/>
  <c r="E10" i="1"/>
  <c r="F10" i="1"/>
  <c r="G10" i="1"/>
  <c r="H10" i="1"/>
  <c r="I10" i="1"/>
  <c r="K10" i="1"/>
  <c r="L10" i="1"/>
  <c r="M10" i="1"/>
  <c r="N10" i="1"/>
  <c r="O10" i="1"/>
  <c r="P10" i="1"/>
  <c r="J10" i="1"/>
  <c r="R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S10" i="1"/>
  <c r="AT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T10" i="1"/>
  <c r="U10" i="1"/>
  <c r="V10" i="1"/>
  <c r="W10" i="1"/>
  <c r="S10" i="1"/>
  <c r="AR47" i="1" l="1"/>
  <c r="AR49" i="1"/>
  <c r="AR51" i="1"/>
  <c r="AR20" i="1"/>
  <c r="AR45" i="1"/>
</calcChain>
</file>

<file path=xl/sharedStrings.xml><?xml version="1.0" encoding="utf-8"?>
<sst xmlns="http://schemas.openxmlformats.org/spreadsheetml/2006/main" count="433" uniqueCount="190">
  <si>
    <t>MATRIZ DE PROGRAMACIÓN Y SEGUIMIENTO DE LOS PROYECTOS DE INVERSIÓN</t>
  </si>
  <si>
    <t>CÓDIGO</t>
  </si>
  <si>
    <r>
      <rPr>
        <sz val="10"/>
        <color rgb="FF333333"/>
        <rFont val="Arial1"/>
        <charset val="1"/>
      </rPr>
      <t>FR-02-</t>
    </r>
    <r>
      <rPr>
        <sz val="10"/>
        <color rgb="FF333333"/>
        <rFont val="Arial"/>
        <family val="2"/>
        <charset val="1"/>
      </rPr>
      <t>PR-DES-01</t>
    </r>
  </si>
  <si>
    <t>VERSIÓN</t>
  </si>
  <si>
    <t>03</t>
  </si>
  <si>
    <t>FECHA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</si>
  <si>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</si>
  <si>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</si>
  <si>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</si>
  <si>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</si>
  <si>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</si>
  <si>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</si>
  <si>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</si>
  <si>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</si>
  <si>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</si>
  <si>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</si>
  <si>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</si>
  <si>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</si>
  <si>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</si>
  <si>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</si>
  <si>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</si>
  <si>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</si>
  <si>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</si>
  <si>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</si>
  <si>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</si>
  <si>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</si>
  <si>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</si>
  <si>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</si>
  <si>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</si>
  <si>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</si>
  <si>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</si>
  <si>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</si>
  <si>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</si>
  <si>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</si>
  <si>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</si>
  <si>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</si>
  <si>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</si>
  <si>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</si>
  <si>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</si>
  <si>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</si>
  <si>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</si>
  <si>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</si>
  <si>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</si>
  <si>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% Avance Transcurrido PDD</t>
  </si>
  <si>
    <t>% Avance al PDD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</si>
  <si>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</si>
  <si>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</si>
  <si>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</si>
  <si>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</si>
  <si>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</si>
  <si>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</si>
  <si>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</si>
  <si>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</si>
  <si>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</si>
  <si>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</si>
  <si>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</si>
  <si>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Desarrollar una (1) estrategia para promover y fortalecer la gestión cultural territorial y los espacios de participación ciudadana del sector cultura, y su incidencia en los presupuestos participativos.</t>
  </si>
  <si>
    <t>Proyecto</t>
  </si>
  <si>
    <t>Cod BIPIN</t>
  </si>
  <si>
    <t>Formación y cualificación para agentes culturales y ciudadanía en Bogotá</t>
  </si>
  <si>
    <t>Beneficiar 4.500 personas en procesos de educación informal del sector artístico y cultural</t>
  </si>
  <si>
    <t>Beneficiar 215 agentes del sector a través del fomento para el acceso a la oferta cultural</t>
  </si>
  <si>
    <t>Construcción de 1 Sistema de Información de arte, cultura y patrimonio.</t>
  </si>
  <si>
    <t>Cualificación de 4.500 agentes del sector y demás talento humano en el marco de la estrategia de cualificación de mediadores culturales.</t>
  </si>
  <si>
    <t>Bogotá, referente en cultura, deporte, recreación y actividad física, con parques para el desarrollo
y la salud</t>
  </si>
  <si>
    <t>Hacer un nuevo contrato social con igualdad de oportunidades para la inclusión social, productiva
y política</t>
  </si>
  <si>
    <t>Cod. Propósito</t>
  </si>
  <si>
    <t>Propósito</t>
  </si>
  <si>
    <t>Programación  2020 – 2024</t>
  </si>
  <si>
    <t>Transformación social y cultural en entornos y territorios para la construcción de paz en Bogotá</t>
  </si>
  <si>
    <t>Inspirar confianza y legitimidad para vivir sin miedo y ser epicentro de cultura ciudadana, paz y 
reconciliació</t>
  </si>
  <si>
    <t>Espacio público más seguro y construido colectivamente</t>
  </si>
  <si>
    <t>Generar una (1)  estrategia para las prácticas culturales, artísticas y patrimoniales en espacios identificados como entornos conflictivos.</t>
  </si>
  <si>
    <t>Realizar 200 encuentros culturalesque promuevan la convivencia pacifica, digna y sostenible en el tiempo, de habitantes de los asentamientos humanos considerados espacios conflictivos y las comunidades vecinas</t>
  </si>
  <si>
    <t>Fortalecimiento a la gestión, la innovación tecnológica y la comunicación pública de la Secretaría de 
Cultura, Recreación y Deporte de Bogotá</t>
  </si>
  <si>
    <t>Construir Bogotá Región con gobierno abierto, transparente y ciudadanía consciente</t>
  </si>
  <si>
    <t>Gestión Pública Efectiva</t>
  </si>
  <si>
    <t>Desarrollar y mantener al 100% la capacidad institucional a través de la mejora en la infraestructura física, tecnológica y de gestión en beneficio de la ciudadanía.</t>
  </si>
  <si>
    <t>Realizar el 100% de las acciones para el fortalecimiento de la comunicación pública.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</si>
  <si>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</si>
  <si>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</si>
  <si>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</si>
  <si>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</si>
  <si>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</si>
  <si>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</si>
  <si>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1 plan de acción de formación, fortalecimiento, eventos territoriales, actividades comunitarias, campañas y estrategias de comunicación.</t>
  </si>
  <si>
    <t>SUMA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</si>
  <si>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</si>
  <si>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</si>
  <si>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</si>
  <si>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</si>
  <si>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Concertar e implementar 23 procesos para el fortalecimiento, reconocimiento, valoración y la pervivencia cultural de los grupos étnicos, etários y sectores sociales.</t>
  </si>
  <si>
    <t>Fortalecimiento estratégico de la gestión cultural territorial, poblacional y de la participación incidente en Bogotá</t>
  </si>
  <si>
    <t>Creación y vida cotidiana: Apropiación ciudadana del arte, la cultura y el patrimonio, para la 
democracia cultural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</si>
  <si>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</si>
  <si>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Creación y vida cotidiana: Apropiación ciudadana del arte, la cultura y el patrimonio, para la democracia cultural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</si>
  <si>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</si>
  <si>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</si>
  <si>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</si>
  <si>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</si>
  <si>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>Entregar 923 estímulos, apoyos concertados y alianzas estratégicas estímulos (800), apoyos concertados (120) y alianzas estratégicas (3) dirigidos a fortalecer los procesos de los agentes del sector</t>
  </si>
  <si>
    <t>Realizar 1.200 contenidos culturales que aporten a la apropiación social de los programas de fomento con énfasis territorial y poblacional.</t>
  </si>
  <si>
    <t>Fortalecer 10 equipamientos artísticos y culturales en diferentes localidades de la ciudad.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</si>
  <si>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</si>
  <si>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</si>
  <si>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</si>
  <si>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Realizar 45 encuentros ciudadanos (virtuales y presenciales) para promover la apropiación, fortalecimiento del tejido social e involucramiento en los proyectos de infraestructura cultural</t>
  </si>
  <si>
    <t>Generar 1 estrategia de internacionalización que promueva el posicionamiento de Bogotá como referente en temas culturales y deportivos y que permita la movilización dinámica de recursos técnicos, humanos y financieros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</si>
  <si>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</si>
  <si>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</si>
  <si>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</si>
  <si>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</si>
  <si>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</si>
  <si>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</si>
  <si>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Diseñar y acompañar la implementación de trece (13) estrategias de cultura ciudadana en torno a los temas priorizados por la administración distrital.</t>
  </si>
  <si>
    <t>Implementar un (1) sistema de gestión de la información para el levantamiento y monitoreo de las estrategias de cambio cultural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</si>
  <si>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</si>
  <si>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13 estrategias de cultura ciudadana en torno a los temas priorizados por la administración Distrital</t>
  </si>
  <si>
    <t>Implementar 1 sistema de gestión de la información para el levantamiento y monitoreo de las estrategias de cambio cultural</t>
  </si>
  <si>
    <t>Fortalecimiento de la Cultura Ciudadana y su Institucionalidad en Bogotá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</si>
  <si>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</si>
  <si>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</si>
  <si>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Formular 1 política distrital de lectura, escritura y bibliotecas y otros espacios de circulación del libro</t>
  </si>
  <si>
    <t>Promover 16 espacios y/o eventos de valoración social del libro, la lectura y la literatura en la ciudad.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</si>
  <si>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</si>
  <si>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</si>
  <si>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Promover 4 espacios y/o eventos de valoración social del libro, la lectura y la literatura en la ciudad.</t>
  </si>
  <si>
    <t>Bogotá región emprendedora e innovadora</t>
  </si>
  <si>
    <t>Diseñar e implementar dos (2) estrategias para reconocer, crear, fortalecer, consolidar y/o posicionar Distritos Creativos, así como espacios adecuados para el desarrollo de actividades culturales y creativas.</t>
  </si>
  <si>
    <t>Diseñar y promover tres (3) programas para el fortalecimiento de la cadena de valor de la economía cultural y creativa.</t>
  </si>
  <si>
    <t>Implementar y fortalecer una (1) estrategia de economía cultural y creativa para orientar la toma de decisiones que permita mitigar y reactivar el sector cultura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</si>
  <si>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</si>
  <si>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</si>
  <si>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1 programa para el fortlecimiento de la cadena de valor de la economía cultural y creativa</t>
  </si>
  <si>
    <t>Implementar y fortalecer 1 estrategia de economía cultural y creativa para orientar la toma de decisiones que permita mitigar y reactivar el sector cultura</t>
  </si>
  <si>
    <t>Subsidios y transferencias para la equidad</t>
  </si>
  <si>
    <t>Entregar el 100% de los recursos previstos para Beneficios Económicos Periódicos (BEPS)</t>
  </si>
  <si>
    <t>Aportes para los creadores y gestores culturales de Bogotá</t>
  </si>
  <si>
    <t>Entregar el 100% de los recursos previstos para Beneficios Económico Periódicos (BEPS)</t>
  </si>
  <si>
    <t>Implementar una (1) estrategia que permita reconocer y difundir manifestaciones de patrimonio cultural material e inmaterial, para generar conocimiento en la ciudadanía.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</si>
  <si>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</si>
  <si>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</si>
  <si>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Desarrollo de 20 publicaciones y eventos de divulgación asociados al patrimonio cultural</t>
  </si>
  <si>
    <t>Realizar 350 visitas para el seguimiento a las gestiones sobre la protección del patrimonio cultural de la ciudad.</t>
  </si>
  <si>
    <t>Desarrollar diez (10) actividades de impacto artístico, cultural y patrimonial en Bogotá y la Región</t>
  </si>
  <si>
    <t>Implementación de una estrategia de arte en espacio público en Bogotá</t>
  </si>
  <si>
    <t>Implementar una (1) estrategia que permita atender a los artistas del espacio público, que propicie el goce efectivo de los derechos culturales de la ciudadanía</t>
  </si>
  <si>
    <t>Implementar 1 estrategia que permita atender a los artistas del espacio público, que propicie el goce efectivo de los derechos culturales de la ciudadanía.</t>
  </si>
  <si>
    <t>Programa Estratégico</t>
  </si>
  <si>
    <t>No. Programa Estrategico</t>
  </si>
  <si>
    <t xml:space="preserve">Cambio cultural y diálogo social </t>
  </si>
  <si>
    <t xml:space="preserve">Gestión pública efectiva, abierta y transparente </t>
  </si>
  <si>
    <t>Oportunidades de educación, salud y cultura para mujeres, jóvenes, niños, niñas y adolescentes</t>
  </si>
  <si>
    <t>Mejores ingresos de los hogares y combatir la feminización de la pobreza</t>
  </si>
  <si>
    <t xml:space="preserve">Reactivación y adaptación económica a través de esquemas de productividad sostenible </t>
  </si>
  <si>
    <t>Sistema Distrital de cuidado</t>
  </si>
  <si>
    <t>Porcentaje de Beneficios Económicos Periódicos (BEPS) entregados</t>
  </si>
  <si>
    <t>Número de sistemas distritales de bibliotecas y espacios no convencionales creados</t>
  </si>
  <si>
    <t>Número de políticas de lectura, escritura y bibliotecas formuladas</t>
  </si>
  <si>
    <t>Número de espacios y/o eventos de valoración social del libro, la lectura y la escritura promovidos</t>
  </si>
  <si>
    <t>Número de personas cualificadas</t>
  </si>
  <si>
    <t>Número de estrategias de internacionalización generadas</t>
  </si>
  <si>
    <t>Número de estrategias interculturales desarrolladas</t>
  </si>
  <si>
    <t>Número de estrategias de gestión cultural territorial y los espacios de participación ciudadanadesarrolladas</t>
  </si>
  <si>
    <t>Numero de equipamientos fortalecidos</t>
  </si>
  <si>
    <t>Número de estrategias implementadas</t>
  </si>
  <si>
    <t>Porcentaje de acciones para el fortalecimiento de los estímulos, apoyos concertados y alianzas estratégicas realizadas.</t>
  </si>
  <si>
    <t>Número de actividades de impacto desarrolladas</t>
  </si>
  <si>
    <t>Número de estrategias para reconocer, crear, fortalecer, consolidar y/o posicionar Distritos Creativos diseñadas e implementadas</t>
  </si>
  <si>
    <t>Número de programas para el fortalecimiento de la cadena de valor diseñadas y promovidas</t>
  </si>
  <si>
    <t>Número de estrategias para la atención de artistas del espacio público implementadas</t>
  </si>
  <si>
    <t>Número de estrategias de economía cultural y creativa implemantadas y promovidas</t>
  </si>
  <si>
    <t>Número de estrategias para las prácticas culturales, artísticas y patrimoniales generadas</t>
  </si>
  <si>
    <t>Número de centros de diseño de políticas públicas de cambio cultural creados</t>
  </si>
  <si>
    <t>Número de estrategias de cultura ciudadana diseñadas y acompañadas</t>
  </si>
  <si>
    <t>Número de sistemas de gestión de la información implementados</t>
  </si>
  <si>
    <t>Porcentaje de la capacidad institucional desarrollada y mantenida</t>
  </si>
  <si>
    <t>CRECIENTE</t>
  </si>
  <si>
    <t>CONSTANTE</t>
  </si>
  <si>
    <t>Adelantar 10 procesos de concertación y articulación interinstirucional con comunidades y líderes para promover el ejercicio de los derechos culturales en territorios.</t>
  </si>
  <si>
    <t>0.09</t>
  </si>
  <si>
    <t>13.5</t>
  </si>
  <si>
    <t>18.0</t>
  </si>
  <si>
    <t>23.0</t>
  </si>
  <si>
    <t>0.0</t>
  </si>
  <si>
    <t>2.0</t>
  </si>
  <si>
    <t>0.5</t>
  </si>
  <si>
    <t>0.1</t>
  </si>
  <si>
    <t>0.2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</si>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</sst>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"/>
    <numFmt numFmtId="166" formatCode="0.0%"/>
    <numFmt numFmtId="167" formatCode="0.000"/>
  </numFmts>
  <fonts count="18">
    <font>
      <sz val="11"/>
      <color rgb="FF000000"/>
      <name val="Arial"/>
      <family val="2"/>
      <charset val="1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sz val="10"/>
      <color rgb="FF333333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color rgb="FF000000"/>
      <name val="Calibri"/>
      <family val="2"/>
    </font>
    <font>
      <sz val="10"/>
      <color theme="1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EEBF7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C55A1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81">
    <xf numFmtId="0" fontId="0" fillId="0" borderId="0" xfId="0"/>
    <xf numFmtId="10" fontId="0" fillId="0" borderId="0" xfId="0" applyNumberFormat="1"/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10" fontId="7" fillId="6" borderId="2" xfId="0" applyNumberFormat="1" applyFont="1" applyFill="1" applyBorder="1" applyAlignment="1">
      <alignment horizontal="center" vertical="center" wrapText="1"/>
    </xf>
    <xf numFmtId="2" fontId="7" fillId="6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10" fontId="7" fillId="8" borderId="3" xfId="0" applyNumberFormat="1" applyFont="1" applyFill="1" applyBorder="1" applyAlignment="1">
      <alignment horizontal="center" vertical="center" wrapText="1"/>
    </xf>
    <xf numFmtId="10" fontId="7" fillId="6" borderId="3" xfId="0" applyNumberFormat="1" applyFont="1" applyFill="1" applyBorder="1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0" borderId="0" xfId="0" applyFont="1"/>
    <xf numFmtId="0" fontId="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1" fontId="7" fillId="6" borderId="2" xfId="0" applyNumberFormat="1" applyFont="1" applyFill="1" applyBorder="1" applyAlignment="1">
      <alignment horizontal="center" vertical="center" wrapText="1"/>
    </xf>
    <xf numFmtId="9" fontId="7" fillId="6" borderId="2" xfId="0" applyNumberFormat="1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11" fillId="0" borderId="0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0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" fontId="12" fillId="6" borderId="2" xfId="0" applyNumberFormat="1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165" fontId="12" fillId="6" borderId="2" xfId="0" applyNumberFormat="1" applyFont="1" applyFill="1" applyBorder="1" applyAlignment="1">
      <alignment horizontal="center" vertical="center" wrapText="1"/>
    </xf>
    <xf numFmtId="9" fontId="9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9" fillId="7" borderId="2" xfId="0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 wrapText="1"/>
    </xf>
    <xf numFmtId="9" fontId="13" fillId="7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6" fillId="0" borderId="0" xfId="0" applyFont="1"/>
    <xf numFmtId="4" fontId="7" fillId="8" borderId="2" xfId="0" applyNumberFormat="1" applyFont="1" applyFill="1" applyBorder="1" applyAlignment="1">
      <alignment horizontal="center" vertical="center" wrapText="1"/>
    </xf>
    <xf numFmtId="4" fontId="7" fillId="8" borderId="3" xfId="0" applyNumberFormat="1" applyFont="1" applyFill="1" applyBorder="1" applyAlignment="1">
      <alignment horizontal="center" vertical="center" wrapText="1"/>
    </xf>
    <xf numFmtId="9" fontId="9" fillId="7" borderId="2" xfId="1" applyFont="1" applyFill="1" applyBorder="1" applyAlignment="1">
      <alignment horizontal="center" vertical="center" wrapText="1"/>
    </xf>
    <xf numFmtId="9" fontId="7" fillId="6" borderId="2" xfId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10" fontId="7" fillId="6" borderId="2" xfId="1" applyNumberFormat="1" applyFont="1" applyFill="1" applyBorder="1" applyAlignment="1">
      <alignment horizontal="center" vertical="center" wrapText="1"/>
    </xf>
    <xf numFmtId="10" fontId="9" fillId="7" borderId="2" xfId="1" applyNumberFormat="1" applyFont="1" applyFill="1" applyBorder="1" applyAlignment="1">
      <alignment horizontal="center" vertical="center" wrapText="1"/>
    </xf>
    <xf numFmtId="166" fontId="9" fillId="7" borderId="2" xfId="1" applyNumberFormat="1" applyFont="1" applyFill="1" applyBorder="1" applyAlignment="1">
      <alignment horizontal="center" vertical="center" wrapText="1"/>
    </xf>
    <xf numFmtId="167" fontId="9" fillId="7" borderId="2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C55A11"/>
      <rgbColor rgb="FF66669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284040</xdr:colOff>
      <xdr:row>0</xdr:row>
      <xdr:rowOff>47520</xdr:rowOff>
    </xdr:from>
    <xdr:to>
      <xdr:col>0</xdr:col>
      <xdr:colOff>719640</xdr:colOff>
      <xdr:row>2</xdr:row>
      <xdr:rowOff>123120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4040" y="47520"/>
          <a:ext cx="435600" cy="437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2"/>
  <sheetViews>
    <sheetView tabSelected="1" topLeftCell="L1" zoomScale="50" zoomScaleNormal="50" workbookViewId="0">
      <pane ySplit="8" topLeftCell="A9" activePane="bottomLeft" state="frozen"/>
      <selection pane="bottomLeft" activeCell="AS34" sqref="AS34:AU35"/>
    </sheetView>
  </sheetViews>
  <sheetFormatPr baseColWidth="10" defaultColWidth="9" defaultRowHeight="14.25"/>
  <cols>
    <col min="1" max="1" width="18.875" customWidth="1"/>
    <col min="2" max="2" width="27.875"/>
    <col min="3" max="3" width="15.75" customWidth="1"/>
    <col min="4" max="4" width="26.375"/>
    <col min="5" max="5" width="14"/>
    <col min="6" max="6" width="26"/>
    <col min="7" max="7" width="15.75"/>
    <col min="8" max="8" width="53.875"/>
    <col min="9" max="9" width="15.75"/>
    <col min="10" max="10" width="41"/>
    <col min="11" max="11" width="26.25" style="62"/>
    <col min="12" max="12" width="9" customWidth="1"/>
    <col min="13" max="13" width="21" hidden="1" customWidth="1"/>
    <col min="14" max="14" width="43.625" hidden="1" customWidth="1"/>
    <col min="15" max="15" width="9" customWidth="1"/>
    <col min="16" max="16" width="56.5" customWidth="1"/>
    <col min="17" max="17" width="13.75"/>
    <col min="18" max="18" width="15.75"/>
    <col min="19" max="20" width="10.75"/>
    <col min="21" max="23" width="9.25"/>
    <col min="24" max="24" width="15.125" hidden="1" customWidth="1"/>
    <col min="25" max="25" width="14" hidden="1" customWidth="1"/>
    <col min="26" max="26" width="0" hidden="1" customWidth="1"/>
    <col min="27" max="28" width="16.125" hidden="1" customWidth="1"/>
    <col min="29" max="29" width="0" hidden="1" customWidth="1"/>
    <col min="30" max="30" width="16.25" hidden="1" customWidth="1"/>
    <col min="31" max="31" width="14" hidden="1" customWidth="1"/>
    <col min="32" max="32" width="0" style="1" hidden="1" customWidth="1"/>
    <col min="33" max="33" width="11.875" style="1" hidden="1" customWidth="1"/>
    <col min="34" max="35" width="0" hidden="1" customWidth="1"/>
    <col min="36" max="36" width="11.75" hidden="1" customWidth="1"/>
    <col min="37" max="37" width="11.375" hidden="1" customWidth="1"/>
    <col min="38" max="38" width="0" hidden="1" customWidth="1"/>
    <col min="39" max="39" width="16.375" hidden="1" customWidth="1"/>
    <col min="40" max="40" width="12.125" hidden="1" customWidth="1"/>
    <col min="41" max="41" width="0" hidden="1" customWidth="1"/>
    <col min="42" max="42" width="11.75" customWidth="1"/>
    <col min="43" max="43" width="13.375" customWidth="1"/>
    <col min="44" max="44" width="11.125" customWidth="1"/>
    <col min="45" max="45" width="14" customWidth="1"/>
    <col min="46" max="46" width="13.875" customWidth="1"/>
    <col min="47" max="47" width="9.25"/>
    <col min="48" max="48" width="19" customWidth="1"/>
    <col min="49" max="49" width="16.5" customWidth="1"/>
    <col min="50" max="50" width="9.25"/>
    <col min="51" max="51" width="14.375" customWidth="1"/>
    <col min="52" max="52" width="13.75" customWidth="1"/>
    <col min="53" max="53" width="9.25"/>
    <col min="54" max="54" width="16.5" customWidth="1"/>
    <col min="55" max="55" width="18.125" customWidth="1"/>
    <col min="56" max="56" width="9.25"/>
    <col min="57" max="57" width="17.375" customWidth="1"/>
    <col min="58" max="58" width="16.5" customWidth="1"/>
    <col min="59" max="59" width="9.25"/>
    <col min="60" max="61" width="0" hidden="1" customWidth="1"/>
    <col min="62" max="1019" width="15.5"/>
    <col min="1020" max="1027" width="9.25"/>
  </cols>
  <sheetData>
    <row r="1" spans="1:61" ht="25.5">
      <c r="A1" s="73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2" t="s">
        <v>1</v>
      </c>
      <c r="BI1" s="3" t="s">
        <v>2</v>
      </c>
    </row>
    <row r="2" spans="1:61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2" t="s">
        <v>3</v>
      </c>
      <c r="BI2" s="4" t="s">
        <v>4</v>
      </c>
    </row>
    <row r="3" spans="1:61">
      <c r="A3" s="73"/>
      <c r="B3" s="74"/>
      <c r="C3" s="74"/>
      <c r="D3" s="74"/>
      <c r="E3" s="74"/>
      <c r="F3" s="74"/>
      <c r="G3" s="74"/>
      <c r="H3" s="74"/>
      <c r="I3" s="74"/>
      <c r="J3" s="74"/>
      <c r="K3" s="75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2" t="s">
        <v>5</v>
      </c>
      <c r="BI3" s="5">
        <v>43174</v>
      </c>
    </row>
    <row r="4" spans="1:61" ht="1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6"/>
      <c r="Q4" s="6"/>
      <c r="R4" s="8"/>
      <c r="S4" s="6"/>
      <c r="T4" s="6"/>
      <c r="U4" s="6"/>
      <c r="V4" s="6"/>
      <c r="W4" s="6"/>
      <c r="X4" s="9"/>
      <c r="Y4" s="9"/>
      <c r="Z4" s="9"/>
      <c r="AA4" s="9"/>
      <c r="AB4" s="9"/>
      <c r="AC4" s="9"/>
      <c r="AD4" s="9"/>
      <c r="AE4" s="9"/>
      <c r="AF4" s="10"/>
      <c r="AG4" s="10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  <c r="AS4" s="10"/>
      <c r="AT4" s="9"/>
      <c r="AU4" s="10"/>
      <c r="AV4" s="10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ht="15">
      <c r="A5" s="6"/>
      <c r="B5" s="6"/>
      <c r="C5" s="6"/>
      <c r="D5" s="6"/>
      <c r="E5" s="6"/>
      <c r="F5" s="6"/>
      <c r="G5" s="6"/>
      <c r="H5" s="6"/>
      <c r="I5" s="6"/>
      <c r="J5" s="7"/>
      <c r="K5" s="6"/>
      <c r="L5" s="6"/>
      <c r="M5" s="6"/>
      <c r="N5" s="6"/>
      <c r="O5" s="6"/>
      <c r="P5" s="6"/>
      <c r="Q5" s="6"/>
      <c r="R5" s="8"/>
      <c r="S5" s="6"/>
      <c r="T5" s="6"/>
      <c r="U5" s="6"/>
      <c r="V5" s="6"/>
      <c r="W5" s="6"/>
      <c r="X5" s="9"/>
      <c r="Y5" s="9"/>
      <c r="Z5" s="9"/>
      <c r="AA5" s="9"/>
      <c r="AB5" s="9"/>
      <c r="AC5" s="9"/>
      <c r="AD5" s="9"/>
      <c r="AE5" s="9"/>
      <c r="AF5" s="10"/>
      <c r="AG5" s="10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  <c r="AS5" s="10"/>
      <c r="AT5" s="9"/>
      <c r="AU5" s="10"/>
      <c r="AV5" s="10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ht="15">
      <c r="A6" s="6"/>
      <c r="B6" s="6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8"/>
      <c r="S6" s="6"/>
      <c r="T6" s="6"/>
      <c r="U6" s="6"/>
      <c r="V6" s="6"/>
      <c r="W6" s="6"/>
      <c r="X6" s="9"/>
      <c r="Y6" s="9"/>
      <c r="Z6" s="9"/>
      <c r="AA6" s="9"/>
      <c r="AB6" s="9"/>
      <c r="AC6" s="9"/>
      <c r="AD6" s="9"/>
      <c r="AE6" s="9"/>
      <c r="AF6" s="10"/>
      <c r="AG6" s="10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  <c r="AS6" s="10"/>
      <c r="AT6" s="9"/>
      <c r="AU6" s="10"/>
      <c r="AV6" s="10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>
      <c r="A7" s="76" t="s">
        <v>66</v>
      </c>
      <c r="B7" s="76" t="s">
        <v>67</v>
      </c>
      <c r="C7" s="76" t="s">
        <v>149</v>
      </c>
      <c r="D7" s="76" t="s">
        <v>148</v>
      </c>
      <c r="E7" s="76" t="s">
        <v>6</v>
      </c>
      <c r="F7" s="76" t="s">
        <v>7</v>
      </c>
      <c r="G7" s="76" t="s">
        <v>8</v>
      </c>
      <c r="H7" s="76" t="s">
        <v>9</v>
      </c>
      <c r="I7" s="76" t="s">
        <v>10</v>
      </c>
      <c r="J7" s="76" t="s">
        <v>11</v>
      </c>
      <c r="K7" s="76" t="s">
        <v>12</v>
      </c>
      <c r="L7" s="76" t="s">
        <v>13</v>
      </c>
      <c r="M7" s="79" t="s">
        <v>58</v>
      </c>
      <c r="N7" s="76" t="s">
        <v>57</v>
      </c>
      <c r="O7" s="76" t="s">
        <v>14</v>
      </c>
      <c r="P7" s="76" t="s">
        <v>15</v>
      </c>
      <c r="Q7" s="76" t="s">
        <v>16</v>
      </c>
      <c r="R7" s="80" t="s">
        <v>68</v>
      </c>
      <c r="S7" s="77">
        <v>2020</v>
      </c>
      <c r="T7" s="77">
        <v>2021</v>
      </c>
      <c r="U7" s="77">
        <v>2022</v>
      </c>
      <c r="V7" s="77">
        <v>2023</v>
      </c>
      <c r="W7" s="77">
        <v>2024</v>
      </c>
      <c r="X7" s="78" t="s">
        <v>17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</row>
    <row r="8" spans="1:61" ht="5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9"/>
      <c r="N8" s="76"/>
      <c r="O8" s="76"/>
      <c r="P8" s="76"/>
      <c r="Q8" s="76"/>
      <c r="R8" s="76"/>
      <c r="S8" s="76"/>
      <c r="T8" s="76"/>
      <c r="U8" s="76"/>
      <c r="V8" s="76"/>
      <c r="W8" s="76"/>
      <c r="X8" s="11" t="s">
        <v>18</v>
      </c>
      <c r="Y8" s="11" t="s">
        <v>19</v>
      </c>
      <c r="Z8" s="11" t="s">
        <v>20</v>
      </c>
      <c r="AA8" s="11" t="s">
        <v>21</v>
      </c>
      <c r="AB8" s="11" t="s">
        <v>22</v>
      </c>
      <c r="AC8" s="11" t="s">
        <v>20</v>
      </c>
      <c r="AD8" s="11" t="s">
        <v>23</v>
      </c>
      <c r="AE8" s="11" t="s">
        <v>24</v>
      </c>
      <c r="AF8" s="12" t="s">
        <v>20</v>
      </c>
      <c r="AG8" s="11" t="s">
        <v>25</v>
      </c>
      <c r="AH8" s="11" t="s">
        <v>26</v>
      </c>
      <c r="AI8" s="11" t="s">
        <v>20</v>
      </c>
      <c r="AJ8" s="11" t="s">
        <v>27</v>
      </c>
      <c r="AK8" s="11" t="s">
        <v>28</v>
      </c>
      <c r="AL8" s="11" t="s">
        <v>20</v>
      </c>
      <c r="AM8" s="11" t="s">
        <v>29</v>
      </c>
      <c r="AN8" s="11" t="s">
        <v>30</v>
      </c>
      <c r="AO8" s="11" t="s">
        <v>20</v>
      </c>
      <c r="AP8" s="11" t="s">
        <v>31</v>
      </c>
      <c r="AQ8" s="11" t="s">
        <v>32</v>
      </c>
      <c r="AR8" s="12" t="s">
        <v>20</v>
      </c>
      <c r="AS8" s="11" t="s">
        <v>33</v>
      </c>
      <c r="AT8" s="11" t="s">
        <v>34</v>
      </c>
      <c r="AU8" s="12" t="s">
        <v>20</v>
      </c>
      <c r="AV8" s="11" t="s">
        <v>35</v>
      </c>
      <c r="AW8" s="11" t="s">
        <v>36</v>
      </c>
      <c r="AX8" s="11" t="s">
        <v>20</v>
      </c>
      <c r="AY8" s="11" t="s">
        <v>37</v>
      </c>
      <c r="AZ8" s="11" t="s">
        <v>38</v>
      </c>
      <c r="BA8" s="11" t="s">
        <v>20</v>
      </c>
      <c r="BB8" s="11" t="s">
        <v>39</v>
      </c>
      <c r="BC8" s="11" t="s">
        <v>40</v>
      </c>
      <c r="BD8" s="11" t="s">
        <v>20</v>
      </c>
      <c r="BE8" s="11" t="s">
        <v>41</v>
      </c>
      <c r="BF8" s="11" t="s">
        <v>42</v>
      </c>
      <c r="BG8" s="11" t="s">
        <v>20</v>
      </c>
      <c r="BH8" s="11" t="s">
        <v>43</v>
      </c>
      <c r="BI8" s="13" t="s">
        <v>44</v>
      </c>
    </row>
    <row r="9" spans="1:61" ht="63" customHeight="1">
      <c r="A9" s="14">
        <v>1</v>
      </c>
      <c r="B9" s="15" t="s">
        <v>65</v>
      </c>
      <c r="C9" s="14">
        <v>2</v>
      </c>
      <c r="D9" s="15" t="s">
        <v>153</v>
      </c>
      <c r="E9" s="14">
        <v>1</v>
      </c>
      <c r="F9" s="15" t="s">
        <v>135</v>
      </c>
      <c r="G9" s="14">
        <v>3</v>
      </c>
      <c r="H9" s="15" t="s">
        <v>136</v>
      </c>
      <c r="I9" s="14">
        <v>3</v>
      </c>
      <c r="J9" s="15" t="s">
        <v>156</v>
      </c>
      <c r="K9" s="14">
        <v>0</v>
      </c>
      <c r="L9" s="14">
        <v>7885</v>
      </c>
      <c r="M9" s="31">
        <v>2020110010217</v>
      </c>
      <c r="N9" s="14" t="s">
        <v>137</v>
      </c>
      <c r="O9" s="14">
        <v>1</v>
      </c>
      <c r="P9" s="15" t="s">
        <v>138</v>
      </c>
      <c r="Q9" s="14" t="s">
        <v>178</v>
      </c>
      <c r="R9" s="32">
        <v>1</v>
      </c>
      <c r="S9" s="32">
        <v>1</v>
      </c>
      <c r="T9" s="32">
        <v>1</v>
      </c>
      <c r="U9" s="32">
        <v>1</v>
      </c>
      <c r="V9" s="32">
        <v>1</v>
      </c>
      <c r="W9" s="32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>
        <v>0</v>
      </c>
      <c r="AQ9" s="18">
        <v>0.51</v>
      </c>
      <c r="AR9" s="18" t="e">
        <f>+AQ9/AP9</f>
        <v>#DIV/0!</v>
      </c>
      <c r="AS9" s="18">
        <v>0.51</v>
      </c>
      <c r="AT9" s="18">
        <v>0.51</v>
      </c>
      <c r="AU9" s="18">
        <f>+AT9/AS9</f>
        <v>1</v>
      </c>
      <c r="AV9" s="18">
        <v>0.51</v>
      </c>
      <c r="AW9" s="18"/>
      <c r="AX9" s="18"/>
      <c r="AY9" s="18">
        <v>0.51</v>
      </c>
      <c r="AZ9" s="18"/>
      <c r="BA9" s="18"/>
      <c r="BB9" s="18">
        <v>0.51</v>
      </c>
      <c r="BC9" s="18"/>
      <c r="BD9" s="18"/>
      <c r="BE9" s="18">
        <v>1</v>
      </c>
      <c r="BF9" s="18"/>
      <c r="BG9" s="18"/>
      <c r="BH9" s="20"/>
      <c r="BI9" s="21"/>
    </row>
    <row r="10" spans="1:61" s="52" customFormat="1" ht="96.75" customHeight="1">
      <c r="A10" s="16">
        <f t="shared" ref="A10:I10" si="0">+A9</f>
        <v>1</v>
      </c>
      <c r="B10" s="16" t="str">
        <f t="shared" si="0"/>
        <v>Hacer un nuevo contrato social con igualdad de oportunidades para la inclusión social, productiva
y política</v>
      </c>
      <c r="C10" s="16">
        <f t="shared" si="0"/>
        <v>2</v>
      </c>
      <c r="D10" s="16" t="str">
        <f t="shared" si="0"/>
        <v>Mejores ingresos de los hogares y combatir la feminización de la pobreza</v>
      </c>
      <c r="E10" s="16">
        <f t="shared" si="0"/>
        <v>1</v>
      </c>
      <c r="F10" s="16" t="str">
        <f t="shared" si="0"/>
        <v>Subsidios y transferencias para la equidad</v>
      </c>
      <c r="G10" s="16">
        <f t="shared" si="0"/>
        <v>3</v>
      </c>
      <c r="H10" s="16" t="str">
        <f t="shared" si="0"/>
        <v>Entregar el 100% de los recursos previstos para Beneficios Económicos Periódicos (BEPS)</v>
      </c>
      <c r="I10" s="16">
        <f t="shared" si="0"/>
        <v>3</v>
      </c>
      <c r="J10" s="16" t="str">
        <f>+J9</f>
        <v>Porcentaje de Beneficios Económicos Periódicos (BEPS) entregados</v>
      </c>
      <c r="K10" s="16">
        <f t="shared" ref="K10:P10" si="1">+K9</f>
        <v>0</v>
      </c>
      <c r="L10" s="16">
        <f t="shared" si="1"/>
        <v>7885</v>
      </c>
      <c r="M10" s="53">
        <f t="shared" si="1"/>
        <v>2020110010217</v>
      </c>
      <c r="N10" s="16" t="str">
        <f t="shared" si="1"/>
        <v>Aportes para los creadores y gestores culturales de Bogotá</v>
      </c>
      <c r="O10" s="16">
        <f t="shared" si="1"/>
        <v>1</v>
      </c>
      <c r="P10" s="16" t="str">
        <f t="shared" si="1"/>
        <v>Entregar el 100% de los recursos previstos para Beneficios Económico Periódicos (BEPS)</v>
      </c>
      <c r="Q10" s="16" t="s">
        <v>178</v>
      </c>
      <c r="R10" s="51">
        <f>+R9</f>
        <v>1</v>
      </c>
      <c r="S10" s="51">
        <f>+S9</f>
        <v>1</v>
      </c>
      <c r="T10" s="51">
        <f t="shared" ref="T10:W10" si="2">+T9</f>
        <v>1</v>
      </c>
      <c r="U10" s="51">
        <f t="shared" si="2"/>
        <v>1</v>
      </c>
      <c r="V10" s="51">
        <f t="shared" si="2"/>
        <v>1</v>
      </c>
      <c r="W10" s="51">
        <f t="shared" si="2"/>
        <v>1</v>
      </c>
      <c r="X10" s="51">
        <f t="shared" ref="X10" si="3">+X9</f>
        <v>0</v>
      </c>
      <c r="Y10" s="51">
        <f t="shared" ref="Y10" si="4">+Y9</f>
        <v>0</v>
      </c>
      <c r="Z10" s="51">
        <f t="shared" ref="Z10" si="5">+Z9</f>
        <v>0</v>
      </c>
      <c r="AA10" s="51">
        <f t="shared" ref="AA10" si="6">+AA9</f>
        <v>0</v>
      </c>
      <c r="AB10" s="51">
        <f t="shared" ref="AB10" si="7">+AB9</f>
        <v>0</v>
      </c>
      <c r="AC10" s="51">
        <f t="shared" ref="AC10" si="8">+AC9</f>
        <v>0</v>
      </c>
      <c r="AD10" s="51">
        <f t="shared" ref="AD10" si="9">+AD9</f>
        <v>0</v>
      </c>
      <c r="AE10" s="51">
        <f t="shared" ref="AE10" si="10">+AE9</f>
        <v>0</v>
      </c>
      <c r="AF10" s="51">
        <f t="shared" ref="AF10" si="11">+AF9</f>
        <v>0</v>
      </c>
      <c r="AG10" s="51">
        <f t="shared" ref="AG10" si="12">+AG9</f>
        <v>0</v>
      </c>
      <c r="AH10" s="51">
        <f t="shared" ref="AH10" si="13">+AH9</f>
        <v>0</v>
      </c>
      <c r="AI10" s="51">
        <f t="shared" ref="AI10" si="14">+AI9</f>
        <v>0</v>
      </c>
      <c r="AJ10" s="51">
        <f t="shared" ref="AJ10" si="15">+AJ9</f>
        <v>0</v>
      </c>
      <c r="AK10" s="51">
        <f t="shared" ref="AK10" si="16">+AK9</f>
        <v>0</v>
      </c>
      <c r="AL10" s="51">
        <f t="shared" ref="AL10" si="17">+AL9</f>
        <v>0</v>
      </c>
      <c r="AM10" s="51">
        <f t="shared" ref="AM10" si="18">+AM9</f>
        <v>0</v>
      </c>
      <c r="AN10" s="51">
        <f t="shared" ref="AN10" si="19">+AN9</f>
        <v>0</v>
      </c>
      <c r="AO10" s="51">
        <f t="shared" ref="AO10" si="20">+AO9</f>
        <v>0</v>
      </c>
      <c r="AP10" s="51">
        <f t="shared" ref="AP10" si="21">+AP9</f>
        <v>0</v>
      </c>
      <c r="AQ10" s="51">
        <f t="shared" ref="AQ10" si="22">+AQ9</f>
        <v>0.51</v>
      </c>
      <c r="AR10" s="51">
        <v>0</v>
      </c>
      <c r="AS10" s="51">
        <f t="shared" ref="AS10" si="23">+AS9</f>
        <v>0.51</v>
      </c>
      <c r="AT10" s="51">
        <f t="shared" ref="AT10" si="24">+AT9</f>
        <v>0.51</v>
      </c>
      <c r="AU10" s="51">
        <f t="shared" ref="AU10" si="25">+AU9</f>
        <v>1</v>
      </c>
      <c r="AV10" s="51">
        <f t="shared" ref="AV10" si="26">+AV9</f>
        <v>0.51</v>
      </c>
      <c r="AW10" s="51">
        <f t="shared" ref="AW10" si="27">+AW9</f>
        <v>0</v>
      </c>
      <c r="AX10" s="51">
        <f t="shared" ref="AX10" si="28">+AX9</f>
        <v>0</v>
      </c>
      <c r="AY10" s="51">
        <f t="shared" ref="AY10" si="29">+AY9</f>
        <v>0.51</v>
      </c>
      <c r="AZ10" s="51">
        <f t="shared" ref="AZ10" si="30">+AZ9</f>
        <v>0</v>
      </c>
      <c r="BA10" s="51">
        <f t="shared" ref="BA10" si="31">+BA9</f>
        <v>0</v>
      </c>
      <c r="BB10" s="51">
        <f t="shared" ref="BB10" si="32">+BB9</f>
        <v>0.51</v>
      </c>
      <c r="BC10" s="51">
        <f t="shared" ref="BC10" si="33">+BC9</f>
        <v>0</v>
      </c>
      <c r="BD10" s="51">
        <f t="shared" ref="BD10" si="34">+BD9</f>
        <v>0</v>
      </c>
      <c r="BE10" s="51">
        <f t="shared" ref="BE10" si="35">+BE9</f>
        <v>1</v>
      </c>
      <c r="BF10" s="51">
        <f t="shared" ref="BF10" si="36">+BF9</f>
        <v>0</v>
      </c>
      <c r="BG10" s="51">
        <f t="shared" ref="BG10" si="37">+BG9</f>
        <v>0</v>
      </c>
      <c r="BH10" s="51">
        <f t="shared" ref="BH10" si="38">+BH9</f>
        <v>0</v>
      </c>
      <c r="BI10" s="51">
        <f t="shared" ref="BI10" si="39">+BI9</f>
        <v>0</v>
      </c>
    </row>
    <row r="11" spans="1:61" ht="62.25" customHeight="1">
      <c r="A11" s="14">
        <v>1</v>
      </c>
      <c r="B11" s="15" t="s">
        <v>65</v>
      </c>
      <c r="C11" s="14">
        <v>1</v>
      </c>
      <c r="D11" s="15" t="s">
        <v>152</v>
      </c>
      <c r="E11" s="14">
        <v>15</v>
      </c>
      <c r="F11" s="15" t="s">
        <v>120</v>
      </c>
      <c r="G11" s="14">
        <v>101</v>
      </c>
      <c r="H11" s="15" t="s">
        <v>121</v>
      </c>
      <c r="I11" s="14">
        <v>109</v>
      </c>
      <c r="J11" s="15" t="s">
        <v>157</v>
      </c>
      <c r="K11" s="57">
        <v>0</v>
      </c>
      <c r="L11" s="14">
        <v>7880</v>
      </c>
      <c r="M11" s="31">
        <v>2020110010197</v>
      </c>
      <c r="N11" s="14" t="s">
        <v>124</v>
      </c>
      <c r="O11" s="14">
        <v>1</v>
      </c>
      <c r="P11" s="15" t="s">
        <v>125</v>
      </c>
      <c r="Q11" s="47" t="s">
        <v>178</v>
      </c>
      <c r="R11" s="48">
        <v>1</v>
      </c>
      <c r="S11" s="49">
        <v>1</v>
      </c>
      <c r="T11" s="49">
        <v>1</v>
      </c>
      <c r="U11" s="49">
        <v>1</v>
      </c>
      <c r="V11" s="49">
        <v>1</v>
      </c>
      <c r="W11" s="49">
        <v>1</v>
      </c>
      <c r="X11" s="14"/>
      <c r="Y11" s="14"/>
      <c r="Z11" s="18"/>
      <c r="AA11" s="18"/>
      <c r="AB11" s="14"/>
      <c r="AC11" s="18"/>
      <c r="AD11" s="18"/>
      <c r="AE11" s="17"/>
      <c r="AF11" s="18"/>
      <c r="AG11" s="18"/>
      <c r="AH11" s="17"/>
      <c r="AI11" s="18"/>
      <c r="AJ11" s="18"/>
      <c r="AK11" s="14"/>
      <c r="AL11" s="14"/>
      <c r="AM11" s="14"/>
      <c r="AN11" s="14"/>
      <c r="AO11" s="14"/>
      <c r="AP11" s="14">
        <v>0</v>
      </c>
      <c r="AQ11" s="19">
        <v>0</v>
      </c>
      <c r="AR11" s="18" t="e">
        <f>AQ11/AP11</f>
        <v>#DIV/0!</v>
      </c>
      <c r="AS11" s="14">
        <v>0</v>
      </c>
      <c r="AT11" s="14">
        <v>0</v>
      </c>
      <c r="AU11" s="14" t="e">
        <f>AT11/AS11</f>
        <v>#DIV/0!</v>
      </c>
      <c r="AV11" s="14">
        <v>0.33</v>
      </c>
      <c r="AW11" s="14"/>
      <c r="AX11" s="14"/>
      <c r="AY11" s="14">
        <v>0.33</v>
      </c>
      <c r="AZ11" s="14"/>
      <c r="BA11" s="14"/>
      <c r="BB11" s="14">
        <v>0.17</v>
      </c>
      <c r="BC11" s="14"/>
      <c r="BD11" s="14"/>
      <c r="BE11" s="14">
        <v>0.17</v>
      </c>
      <c r="BF11" s="14"/>
      <c r="BG11" s="14"/>
      <c r="BH11" s="20"/>
      <c r="BI11" s="21"/>
    </row>
    <row r="12" spans="1:61" s="52" customFormat="1" ht="99" customHeight="1">
      <c r="A12" s="16">
        <f t="shared" ref="A12:I12" si="40">+A11</f>
        <v>1</v>
      </c>
      <c r="B12" s="16" t="str">
        <f t="shared" si="40"/>
        <v>Hacer un nuevo contrato social con igualdad de oportunidades para la inclusión social, productiva
y política</v>
      </c>
      <c r="C12" s="16">
        <f t="shared" si="40"/>
        <v>1</v>
      </c>
      <c r="D12" s="16" t="str">
        <f t="shared" si="40"/>
        <v>Oportunidades de educación, salud y cultura para mujeres, jóvenes, niños, niñas y adolescentes</v>
      </c>
      <c r="E12" s="16">
        <f t="shared" si="40"/>
        <v>15</v>
      </c>
      <c r="F12" s="16" t="str">
        <f t="shared" si="40"/>
        <v>Plan Distrital de Lectura, Escritura y oralidad: Leer para la vid</v>
      </c>
      <c r="G12" s="16">
        <f t="shared" si="40"/>
        <v>101</v>
      </c>
      <c r="H12" s="16" t="str">
        <f t="shared" si="40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2" s="16">
        <f t="shared" si="40"/>
        <v>109</v>
      </c>
      <c r="J12" s="16" t="str">
        <f>+J11</f>
        <v>Número de sistemas distritales de bibliotecas y espacios no convencionales creados</v>
      </c>
      <c r="K12" s="16">
        <v>0</v>
      </c>
      <c r="L12" s="16">
        <f t="shared" ref="L12:BI12" si="41">+L11</f>
        <v>7880</v>
      </c>
      <c r="M12" s="53">
        <f t="shared" si="41"/>
        <v>2020110010197</v>
      </c>
      <c r="N12" s="16" t="str">
        <f t="shared" si="41"/>
        <v>Fortalecimiento de la inclusión a la Cultura Escrita de todos los habitantes de Bogotá.</v>
      </c>
      <c r="O12" s="16">
        <f t="shared" si="41"/>
        <v>1</v>
      </c>
      <c r="P12" s="16" t="str">
        <f t="shared" si="41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2" s="16" t="str">
        <f t="shared" si="41"/>
        <v>CONSTANTE</v>
      </c>
      <c r="R12" s="16">
        <f t="shared" si="41"/>
        <v>1</v>
      </c>
      <c r="S12" s="16">
        <f t="shared" si="41"/>
        <v>1</v>
      </c>
      <c r="T12" s="16">
        <f t="shared" si="41"/>
        <v>1</v>
      </c>
      <c r="U12" s="16">
        <f t="shared" si="41"/>
        <v>1</v>
      </c>
      <c r="V12" s="16">
        <f t="shared" si="41"/>
        <v>1</v>
      </c>
      <c r="W12" s="16">
        <f t="shared" si="41"/>
        <v>1</v>
      </c>
      <c r="X12" s="16">
        <f t="shared" si="41"/>
        <v>0</v>
      </c>
      <c r="Y12" s="16">
        <f t="shared" si="41"/>
        <v>0</v>
      </c>
      <c r="Z12" s="16">
        <f t="shared" si="41"/>
        <v>0</v>
      </c>
      <c r="AA12" s="16">
        <f t="shared" si="41"/>
        <v>0</v>
      </c>
      <c r="AB12" s="16">
        <f t="shared" si="41"/>
        <v>0</v>
      </c>
      <c r="AC12" s="16">
        <f t="shared" si="41"/>
        <v>0</v>
      </c>
      <c r="AD12" s="16">
        <f t="shared" si="41"/>
        <v>0</v>
      </c>
      <c r="AE12" s="16">
        <f t="shared" si="41"/>
        <v>0</v>
      </c>
      <c r="AF12" s="16">
        <f t="shared" si="41"/>
        <v>0</v>
      </c>
      <c r="AG12" s="16">
        <f t="shared" si="41"/>
        <v>0</v>
      </c>
      <c r="AH12" s="16">
        <f t="shared" si="41"/>
        <v>0</v>
      </c>
      <c r="AI12" s="16">
        <f t="shared" si="41"/>
        <v>0</v>
      </c>
      <c r="AJ12" s="16">
        <f t="shared" si="41"/>
        <v>0</v>
      </c>
      <c r="AK12" s="16">
        <f t="shared" si="41"/>
        <v>0</v>
      </c>
      <c r="AL12" s="16">
        <f t="shared" si="41"/>
        <v>0</v>
      </c>
      <c r="AM12" s="16">
        <f t="shared" si="41"/>
        <v>0</v>
      </c>
      <c r="AN12" s="16">
        <f t="shared" si="41"/>
        <v>0</v>
      </c>
      <c r="AO12" s="16">
        <f t="shared" si="41"/>
        <v>0</v>
      </c>
      <c r="AP12" s="16">
        <f t="shared" si="41"/>
        <v>0</v>
      </c>
      <c r="AQ12" s="16">
        <f t="shared" si="41"/>
        <v>0</v>
      </c>
      <c r="AR12" s="16" t="e">
        <f t="shared" si="41"/>
        <v>#DIV/0!</v>
      </c>
      <c r="AS12" s="16">
        <f t="shared" si="41"/>
        <v>0</v>
      </c>
      <c r="AT12" s="16">
        <f t="shared" si="41"/>
        <v>0</v>
      </c>
      <c r="AU12" s="16" t="e">
        <f t="shared" si="41"/>
        <v>#DIV/0!</v>
      </c>
      <c r="AV12" s="16">
        <f t="shared" si="41"/>
        <v>0.33</v>
      </c>
      <c r="AW12" s="16">
        <f t="shared" si="41"/>
        <v>0</v>
      </c>
      <c r="AX12" s="16">
        <f t="shared" si="41"/>
        <v>0</v>
      </c>
      <c r="AY12" s="16">
        <f t="shared" si="41"/>
        <v>0.33</v>
      </c>
      <c r="AZ12" s="16">
        <f t="shared" si="41"/>
        <v>0</v>
      </c>
      <c r="BA12" s="16">
        <f t="shared" si="41"/>
        <v>0</v>
      </c>
      <c r="BB12" s="16">
        <f t="shared" si="41"/>
        <v>0.17</v>
      </c>
      <c r="BC12" s="16">
        <f t="shared" si="41"/>
        <v>0</v>
      </c>
      <c r="BD12" s="16">
        <f t="shared" si="41"/>
        <v>0</v>
      </c>
      <c r="BE12" s="16">
        <f t="shared" si="41"/>
        <v>0.17</v>
      </c>
      <c r="BF12" s="16">
        <f t="shared" si="41"/>
        <v>0</v>
      </c>
      <c r="BG12" s="16">
        <f t="shared" si="41"/>
        <v>0</v>
      </c>
      <c r="BH12" s="16">
        <f t="shared" si="41"/>
        <v>0</v>
      </c>
      <c r="BI12" s="16">
        <f t="shared" si="41"/>
        <v>0</v>
      </c>
    </row>
    <row r="13" spans="1:61" ht="62.25" customHeight="1">
      <c r="A13" s="14">
        <v>1</v>
      </c>
      <c r="B13" s="15" t="s">
        <v>65</v>
      </c>
      <c r="C13" s="14">
        <v>1</v>
      </c>
      <c r="D13" s="15" t="s">
        <v>152</v>
      </c>
      <c r="E13" s="14">
        <v>15</v>
      </c>
      <c r="F13" s="15" t="s">
        <v>120</v>
      </c>
      <c r="G13" s="14">
        <v>102</v>
      </c>
      <c r="H13" s="15" t="s">
        <v>122</v>
      </c>
      <c r="I13" s="14">
        <v>110</v>
      </c>
      <c r="J13" s="15" t="s">
        <v>158</v>
      </c>
      <c r="K13" s="14">
        <v>0</v>
      </c>
      <c r="L13" s="14">
        <v>7880</v>
      </c>
      <c r="M13" s="31">
        <v>2020110010197</v>
      </c>
      <c r="N13" s="14" t="s">
        <v>124</v>
      </c>
      <c r="O13" s="14">
        <v>2</v>
      </c>
      <c r="P13" s="15" t="s">
        <v>122</v>
      </c>
      <c r="Q13" s="47" t="s">
        <v>177</v>
      </c>
      <c r="R13" s="48">
        <v>1</v>
      </c>
      <c r="S13" s="50">
        <v>0.1</v>
      </c>
      <c r="T13" s="50">
        <v>0.5</v>
      </c>
      <c r="U13" s="50">
        <v>0.9</v>
      </c>
      <c r="V13" s="50">
        <v>1</v>
      </c>
      <c r="W13" s="50">
        <v>1</v>
      </c>
      <c r="X13" s="14"/>
      <c r="Y13" s="14"/>
      <c r="Z13" s="18"/>
      <c r="AA13" s="18"/>
      <c r="AB13" s="14"/>
      <c r="AC13" s="18"/>
      <c r="AD13" s="18"/>
      <c r="AE13" s="17"/>
      <c r="AF13" s="18"/>
      <c r="AG13" s="18"/>
      <c r="AH13" s="17"/>
      <c r="AI13" s="18"/>
      <c r="AJ13" s="18"/>
      <c r="AK13" s="14"/>
      <c r="AL13" s="14"/>
      <c r="AM13" s="14"/>
      <c r="AN13" s="14"/>
      <c r="AO13" s="14"/>
      <c r="AP13" s="14">
        <v>0</v>
      </c>
      <c r="AQ13" s="19">
        <v>0</v>
      </c>
      <c r="AR13" s="18" t="e">
        <f>AQ13/AP13</f>
        <v>#DIV/0!</v>
      </c>
      <c r="AS13" s="14">
        <v>0</v>
      </c>
      <c r="AT13" s="14">
        <v>0</v>
      </c>
      <c r="AU13" s="14" t="e">
        <f>AT13/AS13</f>
        <v>#DIV/0!</v>
      </c>
      <c r="AV13" s="14">
        <v>0.03</v>
      </c>
      <c r="AW13" s="14"/>
      <c r="AX13" s="14"/>
      <c r="AY13" s="14">
        <v>0.03</v>
      </c>
      <c r="AZ13" s="14"/>
      <c r="BA13" s="14"/>
      <c r="BB13" s="14">
        <v>0.06</v>
      </c>
      <c r="BC13" s="14"/>
      <c r="BD13" s="14"/>
      <c r="BE13" s="14">
        <v>0.1</v>
      </c>
      <c r="BF13" s="14"/>
      <c r="BG13" s="14"/>
      <c r="BH13" s="20"/>
      <c r="BI13" s="21"/>
    </row>
    <row r="14" spans="1:61" s="52" customFormat="1" ht="86.25" customHeight="1">
      <c r="A14" s="16">
        <f>+A13</f>
        <v>1</v>
      </c>
      <c r="B14" s="16" t="str">
        <f t="shared" ref="B14:BI14" si="42">+B13</f>
        <v>Hacer un nuevo contrato social con igualdad de oportunidades para la inclusión social, productiva
y política</v>
      </c>
      <c r="C14" s="16">
        <f t="shared" si="42"/>
        <v>1</v>
      </c>
      <c r="D14" s="16" t="str">
        <f t="shared" si="42"/>
        <v>Oportunidades de educación, salud y cultura para mujeres, jóvenes, niños, niñas y adolescentes</v>
      </c>
      <c r="E14" s="16">
        <f t="shared" si="42"/>
        <v>15</v>
      </c>
      <c r="F14" s="16" t="str">
        <f t="shared" si="42"/>
        <v>Plan Distrital de Lectura, Escritura y oralidad: Leer para la vid</v>
      </c>
      <c r="G14" s="16">
        <f t="shared" si="42"/>
        <v>102</v>
      </c>
      <c r="H14" s="16" t="str">
        <f t="shared" si="42"/>
        <v>Formular 1 política distrital de lectura, escritura y bibliotecas y otros espacios de circulación del libro</v>
      </c>
      <c r="I14" s="16">
        <f t="shared" si="42"/>
        <v>110</v>
      </c>
      <c r="J14" s="16" t="str">
        <f t="shared" si="42"/>
        <v>Número de políticas de lectura, escritura y bibliotecas formuladas</v>
      </c>
      <c r="K14" s="16">
        <f t="shared" si="42"/>
        <v>0</v>
      </c>
      <c r="L14" s="16">
        <f t="shared" si="42"/>
        <v>7880</v>
      </c>
      <c r="M14" s="53">
        <f t="shared" si="42"/>
        <v>2020110010197</v>
      </c>
      <c r="N14" s="16" t="str">
        <f t="shared" si="42"/>
        <v>Fortalecimiento de la inclusión a la Cultura Escrita de todos los habitantes de Bogotá.</v>
      </c>
      <c r="O14" s="16">
        <f t="shared" si="42"/>
        <v>2</v>
      </c>
      <c r="P14" s="16" t="str">
        <f t="shared" si="42"/>
        <v>Formular 1 política distrital de lectura, escritura y bibliotecas y otros espacios de circulación del libro</v>
      </c>
      <c r="Q14" s="16" t="str">
        <f t="shared" si="42"/>
        <v>CRECIENTE</v>
      </c>
      <c r="R14" s="16">
        <f t="shared" si="42"/>
        <v>1</v>
      </c>
      <c r="S14" s="16">
        <f t="shared" si="42"/>
        <v>0.1</v>
      </c>
      <c r="T14" s="16">
        <f t="shared" si="42"/>
        <v>0.5</v>
      </c>
      <c r="U14" s="16">
        <f t="shared" si="42"/>
        <v>0.9</v>
      </c>
      <c r="V14" s="16">
        <f t="shared" si="42"/>
        <v>1</v>
      </c>
      <c r="W14" s="16">
        <f t="shared" si="42"/>
        <v>1</v>
      </c>
      <c r="X14" s="16">
        <f t="shared" si="42"/>
        <v>0</v>
      </c>
      <c r="Y14" s="16">
        <f t="shared" si="42"/>
        <v>0</v>
      </c>
      <c r="Z14" s="16">
        <f t="shared" si="42"/>
        <v>0</v>
      </c>
      <c r="AA14" s="16">
        <f t="shared" si="42"/>
        <v>0</v>
      </c>
      <c r="AB14" s="16">
        <f t="shared" si="42"/>
        <v>0</v>
      </c>
      <c r="AC14" s="16">
        <f t="shared" si="42"/>
        <v>0</v>
      </c>
      <c r="AD14" s="16">
        <f t="shared" si="42"/>
        <v>0</v>
      </c>
      <c r="AE14" s="16">
        <f t="shared" si="42"/>
        <v>0</v>
      </c>
      <c r="AF14" s="16">
        <f t="shared" si="42"/>
        <v>0</v>
      </c>
      <c r="AG14" s="16">
        <f t="shared" si="42"/>
        <v>0</v>
      </c>
      <c r="AH14" s="16">
        <f t="shared" si="42"/>
        <v>0</v>
      </c>
      <c r="AI14" s="16">
        <f t="shared" si="42"/>
        <v>0</v>
      </c>
      <c r="AJ14" s="16">
        <f t="shared" si="42"/>
        <v>0</v>
      </c>
      <c r="AK14" s="16">
        <f t="shared" si="42"/>
        <v>0</v>
      </c>
      <c r="AL14" s="16">
        <f t="shared" si="42"/>
        <v>0</v>
      </c>
      <c r="AM14" s="16">
        <f t="shared" si="42"/>
        <v>0</v>
      </c>
      <c r="AN14" s="16">
        <f t="shared" si="42"/>
        <v>0</v>
      </c>
      <c r="AO14" s="16">
        <f t="shared" si="42"/>
        <v>0</v>
      </c>
      <c r="AP14" s="16">
        <f t="shared" si="42"/>
        <v>0</v>
      </c>
      <c r="AQ14" s="16">
        <f t="shared" si="42"/>
        <v>0</v>
      </c>
      <c r="AR14" s="16" t="e">
        <f t="shared" si="42"/>
        <v>#DIV/0!</v>
      </c>
      <c r="AS14" s="16">
        <f t="shared" si="42"/>
        <v>0</v>
      </c>
      <c r="AT14" s="16">
        <f t="shared" si="42"/>
        <v>0</v>
      </c>
      <c r="AU14" s="16" t="e">
        <f t="shared" si="42"/>
        <v>#DIV/0!</v>
      </c>
      <c r="AV14" s="16">
        <f t="shared" si="42"/>
        <v>0.03</v>
      </c>
      <c r="AW14" s="16">
        <f t="shared" si="42"/>
        <v>0</v>
      </c>
      <c r="AX14" s="16">
        <f t="shared" si="42"/>
        <v>0</v>
      </c>
      <c r="AY14" s="16">
        <f t="shared" si="42"/>
        <v>0.03</v>
      </c>
      <c r="AZ14" s="16">
        <f t="shared" si="42"/>
        <v>0</v>
      </c>
      <c r="BA14" s="16">
        <f t="shared" si="42"/>
        <v>0</v>
      </c>
      <c r="BB14" s="16">
        <f t="shared" si="42"/>
        <v>0.06</v>
      </c>
      <c r="BC14" s="16">
        <f t="shared" si="42"/>
        <v>0</v>
      </c>
      <c r="BD14" s="16">
        <f t="shared" si="42"/>
        <v>0</v>
      </c>
      <c r="BE14" s="16">
        <f t="shared" si="42"/>
        <v>0.1</v>
      </c>
      <c r="BF14" s="16">
        <f t="shared" si="42"/>
        <v>0</v>
      </c>
      <c r="BG14" s="16">
        <f t="shared" si="42"/>
        <v>0</v>
      </c>
      <c r="BH14" s="16">
        <f t="shared" si="42"/>
        <v>0</v>
      </c>
      <c r="BI14" s="16">
        <f t="shared" si="42"/>
        <v>0</v>
      </c>
    </row>
    <row r="15" spans="1:61" ht="75.75" customHeight="1">
      <c r="A15" s="14">
        <v>1</v>
      </c>
      <c r="B15" s="15" t="s">
        <v>65</v>
      </c>
      <c r="C15" s="14">
        <v>1</v>
      </c>
      <c r="D15" s="15" t="s">
        <v>152</v>
      </c>
      <c r="E15" s="14">
        <v>15</v>
      </c>
      <c r="F15" s="15" t="s">
        <v>120</v>
      </c>
      <c r="G15" s="14">
        <v>103</v>
      </c>
      <c r="H15" s="15" t="s">
        <v>123</v>
      </c>
      <c r="I15" s="14">
        <v>111</v>
      </c>
      <c r="J15" s="15" t="s">
        <v>159</v>
      </c>
      <c r="K15" s="14">
        <v>8</v>
      </c>
      <c r="L15" s="14">
        <v>7880</v>
      </c>
      <c r="M15" s="31">
        <v>2020110010197</v>
      </c>
      <c r="N15" s="14" t="s">
        <v>124</v>
      </c>
      <c r="O15" s="14">
        <v>3</v>
      </c>
      <c r="P15" s="15" t="s">
        <v>126</v>
      </c>
      <c r="Q15" s="47" t="s">
        <v>86</v>
      </c>
      <c r="R15" s="48">
        <v>4</v>
      </c>
      <c r="S15" s="49">
        <v>0</v>
      </c>
      <c r="T15" s="49">
        <v>1</v>
      </c>
      <c r="U15" s="49">
        <v>1</v>
      </c>
      <c r="V15" s="49">
        <v>1</v>
      </c>
      <c r="W15" s="49">
        <v>1</v>
      </c>
      <c r="X15" s="14"/>
      <c r="Y15" s="14"/>
      <c r="Z15" s="18"/>
      <c r="AA15" s="18"/>
      <c r="AB15" s="14"/>
      <c r="AC15" s="18"/>
      <c r="AD15" s="18"/>
      <c r="AE15" s="17"/>
      <c r="AF15" s="18"/>
      <c r="AG15" s="18"/>
      <c r="AH15" s="17"/>
      <c r="AI15" s="18"/>
      <c r="AJ15" s="18"/>
      <c r="AK15" s="14"/>
      <c r="AL15" s="14"/>
      <c r="AM15" s="14"/>
      <c r="AN15" s="14"/>
      <c r="AO15" s="14"/>
      <c r="AP15" s="14">
        <v>0</v>
      </c>
      <c r="AQ15" s="19">
        <v>0</v>
      </c>
      <c r="AR15" s="18" t="e">
        <f>AQ15/AP15</f>
        <v>#DIV/0!</v>
      </c>
      <c r="AS15" s="14">
        <v>0</v>
      </c>
      <c r="AT15" s="19">
        <v>0</v>
      </c>
      <c r="AU15" s="18" t="e">
        <f>AT15/AS15</f>
        <v>#DIV/0!</v>
      </c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20"/>
      <c r="BI15" s="21"/>
    </row>
    <row r="16" spans="1:61" s="52" customFormat="1" ht="96" customHeight="1">
      <c r="A16" s="16">
        <f>+A15</f>
        <v>1</v>
      </c>
      <c r="B16" s="16" t="str">
        <f t="shared" ref="B16:BI16" si="43">+B15</f>
        <v>Hacer un nuevo contrato social con igualdad de oportunidades para la inclusión social, productiva
y política</v>
      </c>
      <c r="C16" s="16">
        <f t="shared" si="43"/>
        <v>1</v>
      </c>
      <c r="D16" s="16" t="str">
        <f t="shared" si="43"/>
        <v>Oportunidades de educación, salud y cultura para mujeres, jóvenes, niños, niñas y adolescentes</v>
      </c>
      <c r="E16" s="16">
        <f t="shared" si="43"/>
        <v>15</v>
      </c>
      <c r="F16" s="16" t="str">
        <f t="shared" si="43"/>
        <v>Plan Distrital de Lectura, Escritura y oralidad: Leer para la vid</v>
      </c>
      <c r="G16" s="16">
        <f t="shared" si="43"/>
        <v>103</v>
      </c>
      <c r="H16" s="16" t="str">
        <f t="shared" si="43"/>
        <v>Promover 16 espacios y/o eventos de valoración social del libro, la lectura y la literatura en la ciudad.</v>
      </c>
      <c r="I16" s="16">
        <f t="shared" si="43"/>
        <v>111</v>
      </c>
      <c r="J16" s="16" t="str">
        <f t="shared" si="43"/>
        <v>Número de espacios y/o eventos de valoración social del libro, la lectura y la escritura promovidos</v>
      </c>
      <c r="K16" s="16">
        <f t="shared" si="43"/>
        <v>8</v>
      </c>
      <c r="L16" s="16">
        <f t="shared" si="43"/>
        <v>7880</v>
      </c>
      <c r="M16" s="53">
        <f t="shared" si="43"/>
        <v>2020110010197</v>
      </c>
      <c r="N16" s="16" t="str">
        <f t="shared" si="43"/>
        <v>Fortalecimiento de la inclusión a la Cultura Escrita de todos los habitantes de Bogotá.</v>
      </c>
      <c r="O16" s="16">
        <f t="shared" si="43"/>
        <v>3</v>
      </c>
      <c r="P16" s="16" t="str">
        <f t="shared" si="43"/>
        <v>Promover 4 espacios y/o eventos de valoración social del libro, la lectura y la literatura en la ciudad.</v>
      </c>
      <c r="Q16" s="16" t="str">
        <f t="shared" si="43"/>
        <v>SUMA</v>
      </c>
      <c r="R16" s="16">
        <f t="shared" si="43"/>
        <v>4</v>
      </c>
      <c r="S16" s="16">
        <f t="shared" si="43"/>
        <v>0</v>
      </c>
      <c r="T16" s="16">
        <f t="shared" si="43"/>
        <v>1</v>
      </c>
      <c r="U16" s="16">
        <f t="shared" si="43"/>
        <v>1</v>
      </c>
      <c r="V16" s="16">
        <f t="shared" si="43"/>
        <v>1</v>
      </c>
      <c r="W16" s="16">
        <f t="shared" si="43"/>
        <v>1</v>
      </c>
      <c r="X16" s="16">
        <f t="shared" si="43"/>
        <v>0</v>
      </c>
      <c r="Y16" s="16">
        <f t="shared" si="43"/>
        <v>0</v>
      </c>
      <c r="Z16" s="16">
        <f t="shared" si="43"/>
        <v>0</v>
      </c>
      <c r="AA16" s="16">
        <f t="shared" si="43"/>
        <v>0</v>
      </c>
      <c r="AB16" s="16">
        <f t="shared" si="43"/>
        <v>0</v>
      </c>
      <c r="AC16" s="16">
        <f t="shared" si="43"/>
        <v>0</v>
      </c>
      <c r="AD16" s="16">
        <f t="shared" si="43"/>
        <v>0</v>
      </c>
      <c r="AE16" s="16">
        <f t="shared" si="43"/>
        <v>0</v>
      </c>
      <c r="AF16" s="16">
        <f t="shared" si="43"/>
        <v>0</v>
      </c>
      <c r="AG16" s="16">
        <f t="shared" si="43"/>
        <v>0</v>
      </c>
      <c r="AH16" s="16">
        <f t="shared" si="43"/>
        <v>0</v>
      </c>
      <c r="AI16" s="16">
        <f t="shared" si="43"/>
        <v>0</v>
      </c>
      <c r="AJ16" s="16">
        <f t="shared" si="43"/>
        <v>0</v>
      </c>
      <c r="AK16" s="16">
        <f t="shared" si="43"/>
        <v>0</v>
      </c>
      <c r="AL16" s="16">
        <f t="shared" si="43"/>
        <v>0</v>
      </c>
      <c r="AM16" s="16">
        <f t="shared" si="43"/>
        <v>0</v>
      </c>
      <c r="AN16" s="16">
        <f t="shared" si="43"/>
        <v>0</v>
      </c>
      <c r="AO16" s="16">
        <f t="shared" si="43"/>
        <v>0</v>
      </c>
      <c r="AP16" s="16">
        <f t="shared" si="43"/>
        <v>0</v>
      </c>
      <c r="AQ16" s="16">
        <f t="shared" si="43"/>
        <v>0</v>
      </c>
      <c r="AR16" s="16" t="e">
        <f t="shared" si="43"/>
        <v>#DIV/0!</v>
      </c>
      <c r="AS16" s="16">
        <f t="shared" si="43"/>
        <v>0</v>
      </c>
      <c r="AT16" s="16">
        <f t="shared" si="43"/>
        <v>0</v>
      </c>
      <c r="AU16" s="16" t="e">
        <f t="shared" si="43"/>
        <v>#DIV/0!</v>
      </c>
      <c r="AV16" s="16">
        <f t="shared" si="43"/>
        <v>0</v>
      </c>
      <c r="AW16" s="16">
        <f t="shared" si="43"/>
        <v>0</v>
      </c>
      <c r="AX16" s="16">
        <f t="shared" si="43"/>
        <v>0</v>
      </c>
      <c r="AY16" s="16">
        <f t="shared" si="43"/>
        <v>0</v>
      </c>
      <c r="AZ16" s="16">
        <f t="shared" si="43"/>
        <v>0</v>
      </c>
      <c r="BA16" s="16">
        <f t="shared" si="43"/>
        <v>0</v>
      </c>
      <c r="BB16" s="16">
        <f t="shared" si="43"/>
        <v>0</v>
      </c>
      <c r="BC16" s="16">
        <f t="shared" si="43"/>
        <v>0</v>
      </c>
      <c r="BD16" s="16">
        <f t="shared" si="43"/>
        <v>0</v>
      </c>
      <c r="BE16" s="16">
        <f t="shared" si="43"/>
        <v>0</v>
      </c>
      <c r="BF16" s="16">
        <f t="shared" si="43"/>
        <v>0</v>
      </c>
      <c r="BG16" s="16">
        <f t="shared" si="43"/>
        <v>0</v>
      </c>
      <c r="BH16" s="16">
        <f t="shared" si="43"/>
        <v>0</v>
      </c>
      <c r="BI16" s="16">
        <f t="shared" si="43"/>
        <v>0</v>
      </c>
    </row>
    <row r="17" spans="1:61" ht="78" customHeight="1">
      <c r="A17" s="14">
        <v>1</v>
      </c>
      <c r="B17" s="15" t="s">
        <v>65</v>
      </c>
      <c r="C17" s="14">
        <v>3</v>
      </c>
      <c r="D17" s="15" t="s">
        <v>155</v>
      </c>
      <c r="E17" s="14">
        <v>20</v>
      </c>
      <c r="F17" s="15" t="s">
        <v>64</v>
      </c>
      <c r="G17" s="14">
        <v>136</v>
      </c>
      <c r="H17" s="15" t="s">
        <v>63</v>
      </c>
      <c r="I17" s="14">
        <v>148</v>
      </c>
      <c r="J17" s="15" t="s">
        <v>160</v>
      </c>
      <c r="K17" s="57">
        <v>0</v>
      </c>
      <c r="L17" s="14">
        <v>7884</v>
      </c>
      <c r="M17" s="31">
        <v>2020110010214</v>
      </c>
      <c r="N17" s="14" t="s">
        <v>59</v>
      </c>
      <c r="O17" s="14">
        <v>1</v>
      </c>
      <c r="P17" s="15" t="s">
        <v>60</v>
      </c>
      <c r="Q17" s="14" t="s">
        <v>86</v>
      </c>
      <c r="R17" s="31">
        <v>4500</v>
      </c>
      <c r="S17" s="17">
        <v>360</v>
      </c>
      <c r="T17" s="17">
        <v>720</v>
      </c>
      <c r="U17" s="17">
        <v>1080</v>
      </c>
      <c r="V17" s="17">
        <v>1440</v>
      </c>
      <c r="W17" s="17">
        <v>900</v>
      </c>
      <c r="X17" s="14"/>
      <c r="Y17" s="14"/>
      <c r="Z17" s="18"/>
      <c r="AA17" s="18"/>
      <c r="AB17" s="14"/>
      <c r="AC17" s="18"/>
      <c r="AD17" s="18"/>
      <c r="AE17" s="17"/>
      <c r="AF17" s="18"/>
      <c r="AG17" s="18"/>
      <c r="AH17" s="17"/>
      <c r="AI17" s="18"/>
      <c r="AJ17" s="18"/>
      <c r="AK17" s="14"/>
      <c r="AL17" s="14"/>
      <c r="AM17" s="14"/>
      <c r="AN17" s="14"/>
      <c r="AO17" s="14"/>
      <c r="AP17" s="14">
        <v>60</v>
      </c>
      <c r="AQ17" s="14">
        <v>60</v>
      </c>
      <c r="AR17" s="18">
        <f>+AQ17/AP17</f>
        <v>1</v>
      </c>
      <c r="AS17" s="14">
        <v>120</v>
      </c>
      <c r="AT17" s="14">
        <v>121</v>
      </c>
      <c r="AU17" s="18">
        <f>+AT17/AS17</f>
        <v>1.0083333333333333</v>
      </c>
      <c r="AV17" s="14">
        <v>180</v>
      </c>
      <c r="AW17" s="14"/>
      <c r="AX17" s="18"/>
      <c r="AY17" s="14">
        <v>240</v>
      </c>
      <c r="AZ17" s="14"/>
      <c r="BA17" s="18"/>
      <c r="BB17" s="14">
        <v>300</v>
      </c>
      <c r="BC17" s="14"/>
      <c r="BD17" s="18"/>
      <c r="BE17" s="14">
        <v>360</v>
      </c>
      <c r="BF17" s="14"/>
      <c r="BG17" s="18"/>
      <c r="BH17" s="20"/>
      <c r="BI17" s="21"/>
    </row>
    <row r="18" spans="1:61" s="43" customFormat="1" ht="72.75" customHeight="1">
      <c r="A18" s="36">
        <v>1</v>
      </c>
      <c r="B18" s="37" t="s">
        <v>65</v>
      </c>
      <c r="C18" s="36">
        <v>3</v>
      </c>
      <c r="D18" s="37" t="s">
        <v>155</v>
      </c>
      <c r="E18" s="36">
        <v>20</v>
      </c>
      <c r="F18" s="37" t="s">
        <v>64</v>
      </c>
      <c r="G18" s="36">
        <v>136</v>
      </c>
      <c r="H18" s="37" t="s">
        <v>63</v>
      </c>
      <c r="I18" s="36">
        <v>148</v>
      </c>
      <c r="J18" s="37" t="s">
        <v>160</v>
      </c>
      <c r="K18" s="60">
        <v>0</v>
      </c>
      <c r="L18" s="36">
        <v>7884</v>
      </c>
      <c r="M18" s="38">
        <v>2020110010214</v>
      </c>
      <c r="N18" s="36" t="s">
        <v>59</v>
      </c>
      <c r="O18" s="36">
        <v>2</v>
      </c>
      <c r="P18" s="37" t="s">
        <v>61</v>
      </c>
      <c r="Q18" s="36" t="s">
        <v>86</v>
      </c>
      <c r="R18" s="38">
        <v>215</v>
      </c>
      <c r="S18" s="39">
        <v>35</v>
      </c>
      <c r="T18" s="39">
        <v>45</v>
      </c>
      <c r="U18" s="39">
        <v>45</v>
      </c>
      <c r="V18" s="39">
        <v>45</v>
      </c>
      <c r="W18" s="39">
        <v>45</v>
      </c>
      <c r="X18" s="36"/>
      <c r="Y18" s="36"/>
      <c r="Z18" s="40"/>
      <c r="AA18" s="40"/>
      <c r="AB18" s="36"/>
      <c r="AC18" s="40"/>
      <c r="AD18" s="40"/>
      <c r="AE18" s="39"/>
      <c r="AF18" s="40"/>
      <c r="AG18" s="40"/>
      <c r="AH18" s="39"/>
      <c r="AI18" s="40"/>
      <c r="AJ18" s="40"/>
      <c r="AK18" s="36"/>
      <c r="AL18" s="36"/>
      <c r="AM18" s="36"/>
      <c r="AN18" s="36"/>
      <c r="AO18" s="36"/>
      <c r="AP18" s="36">
        <v>0</v>
      </c>
      <c r="AQ18" s="36">
        <v>0</v>
      </c>
      <c r="AR18" s="40">
        <v>0</v>
      </c>
      <c r="AS18" s="36">
        <v>0</v>
      </c>
      <c r="AT18" s="36">
        <v>35</v>
      </c>
      <c r="AU18" s="40">
        <v>0</v>
      </c>
      <c r="AV18" s="36">
        <v>35</v>
      </c>
      <c r="AW18" s="36"/>
      <c r="AX18" s="40"/>
      <c r="AY18" s="36">
        <v>35</v>
      </c>
      <c r="AZ18" s="36"/>
      <c r="BA18" s="40"/>
      <c r="BB18" s="36">
        <v>35</v>
      </c>
      <c r="BC18" s="36"/>
      <c r="BD18" s="40"/>
      <c r="BE18" s="36">
        <v>35</v>
      </c>
      <c r="BF18" s="36"/>
      <c r="BG18" s="40"/>
      <c r="BH18" s="40"/>
      <c r="BI18" s="42"/>
    </row>
    <row r="19" spans="1:61" s="43" customFormat="1" ht="72" customHeight="1">
      <c r="A19" s="36">
        <v>1</v>
      </c>
      <c r="B19" s="37" t="s">
        <v>65</v>
      </c>
      <c r="C19" s="36">
        <v>3</v>
      </c>
      <c r="D19" s="37" t="s">
        <v>155</v>
      </c>
      <c r="E19" s="36">
        <v>20</v>
      </c>
      <c r="F19" s="37" t="s">
        <v>64</v>
      </c>
      <c r="G19" s="36">
        <v>136</v>
      </c>
      <c r="H19" s="37" t="s">
        <v>63</v>
      </c>
      <c r="I19" s="36">
        <v>148</v>
      </c>
      <c r="J19" s="37" t="s">
        <v>160</v>
      </c>
      <c r="K19" s="60">
        <v>0</v>
      </c>
      <c r="L19" s="36">
        <v>7884</v>
      </c>
      <c r="M19" s="38">
        <v>2020110010214</v>
      </c>
      <c r="N19" s="36" t="s">
        <v>59</v>
      </c>
      <c r="O19" s="36">
        <v>3</v>
      </c>
      <c r="P19" s="37" t="s">
        <v>62</v>
      </c>
      <c r="Q19" s="36" t="s">
        <v>86</v>
      </c>
      <c r="R19" s="38">
        <v>1</v>
      </c>
      <c r="S19" s="44">
        <v>0.12</v>
      </c>
      <c r="T19" s="44">
        <v>0.25</v>
      </c>
      <c r="U19" s="44">
        <v>0.25</v>
      </c>
      <c r="V19" s="44">
        <v>0.26</v>
      </c>
      <c r="W19" s="44">
        <v>0.12</v>
      </c>
      <c r="X19" s="36"/>
      <c r="Y19" s="36"/>
      <c r="Z19" s="40"/>
      <c r="AA19" s="40"/>
      <c r="AB19" s="36"/>
      <c r="AC19" s="40"/>
      <c r="AD19" s="40"/>
      <c r="AE19" s="39"/>
      <c r="AF19" s="40"/>
      <c r="AG19" s="40"/>
      <c r="AH19" s="39"/>
      <c r="AI19" s="40"/>
      <c r="AJ19" s="40"/>
      <c r="AK19" s="36"/>
      <c r="AL19" s="36"/>
      <c r="AM19" s="36"/>
      <c r="AN19" s="36"/>
      <c r="AO19" s="36"/>
      <c r="AP19" s="36">
        <v>0.02</v>
      </c>
      <c r="AQ19" s="36">
        <v>0.02</v>
      </c>
      <c r="AR19" s="40">
        <f t="shared" ref="AR19:AR20" si="44">+AQ19/AP19</f>
        <v>1</v>
      </c>
      <c r="AS19" s="36">
        <v>0.05</v>
      </c>
      <c r="AT19" s="36">
        <v>0.05</v>
      </c>
      <c r="AU19" s="40">
        <f t="shared" ref="AU19" si="45">+AT19/AS19</f>
        <v>1</v>
      </c>
      <c r="AV19" s="36">
        <v>0.08</v>
      </c>
      <c r="AW19" s="36"/>
      <c r="AX19" s="40"/>
      <c r="AY19" s="36">
        <v>0.09</v>
      </c>
      <c r="AZ19" s="36"/>
      <c r="BA19" s="40"/>
      <c r="BB19" s="36">
        <v>0.11</v>
      </c>
      <c r="BC19" s="36"/>
      <c r="BD19" s="40"/>
      <c r="BE19" s="36">
        <v>0.12</v>
      </c>
      <c r="BF19" s="36"/>
      <c r="BG19" s="40"/>
      <c r="BH19" s="40"/>
      <c r="BI19" s="42"/>
    </row>
    <row r="20" spans="1:61" s="52" customFormat="1" ht="99" customHeight="1">
      <c r="A20" s="16">
        <f>+A17</f>
        <v>1</v>
      </c>
      <c r="B20" s="16" t="str">
        <f t="shared" ref="B20:BI20" si="46">+B17</f>
        <v>Hacer un nuevo contrato social con igualdad de oportunidades para la inclusión social, productiva
y política</v>
      </c>
      <c r="C20" s="16">
        <f t="shared" si="46"/>
        <v>3</v>
      </c>
      <c r="D20" s="16" t="str">
        <f t="shared" si="46"/>
        <v>Sistema Distrital de cuidado</v>
      </c>
      <c r="E20" s="16">
        <f t="shared" si="46"/>
        <v>20</v>
      </c>
      <c r="F20" s="16" t="str">
        <f t="shared" si="46"/>
        <v>Bogotá, referente en cultura, deporte, recreación y actividad física, con parques para el desarrollo
y la salud</v>
      </c>
      <c r="G20" s="16">
        <f t="shared" si="46"/>
        <v>136</v>
      </c>
      <c r="H20" s="16" t="str">
        <f t="shared" si="46"/>
        <v>Cualificación de 4.500 agentes del sector y demás talento humano en el marco de la estrategia de cualificación de mediadores culturales.</v>
      </c>
      <c r="I20" s="16">
        <f t="shared" si="46"/>
        <v>148</v>
      </c>
      <c r="J20" s="16" t="str">
        <f t="shared" si="46"/>
        <v>Número de personas cualificadas</v>
      </c>
      <c r="K20" s="61">
        <f t="shared" si="46"/>
        <v>0</v>
      </c>
      <c r="L20" s="16">
        <f t="shared" si="46"/>
        <v>7884</v>
      </c>
      <c r="M20" s="53">
        <f t="shared" si="46"/>
        <v>2020110010214</v>
      </c>
      <c r="N20" s="16" t="str">
        <f t="shared" si="46"/>
        <v>Formación y cualificación para agentes culturales y ciudadanía en Bogotá</v>
      </c>
      <c r="O20" s="16">
        <f t="shared" si="46"/>
        <v>1</v>
      </c>
      <c r="P20" s="16" t="str">
        <f t="shared" si="46"/>
        <v>Beneficiar 4.500 personas en procesos de educación informal del sector artístico y cultural</v>
      </c>
      <c r="Q20" s="16" t="str">
        <f t="shared" si="46"/>
        <v>SUMA</v>
      </c>
      <c r="R20" s="16">
        <f t="shared" si="46"/>
        <v>4500</v>
      </c>
      <c r="S20" s="16">
        <f t="shared" si="46"/>
        <v>360</v>
      </c>
      <c r="T20" s="16">
        <f t="shared" si="46"/>
        <v>720</v>
      </c>
      <c r="U20" s="16">
        <f t="shared" si="46"/>
        <v>1080</v>
      </c>
      <c r="V20" s="16">
        <f t="shared" si="46"/>
        <v>1440</v>
      </c>
      <c r="W20" s="16">
        <f t="shared" si="46"/>
        <v>900</v>
      </c>
      <c r="X20" s="16">
        <f t="shared" si="46"/>
        <v>0</v>
      </c>
      <c r="Y20" s="16">
        <f t="shared" si="46"/>
        <v>0</v>
      </c>
      <c r="Z20" s="16">
        <f t="shared" si="46"/>
        <v>0</v>
      </c>
      <c r="AA20" s="16">
        <f t="shared" si="46"/>
        <v>0</v>
      </c>
      <c r="AB20" s="16">
        <f t="shared" si="46"/>
        <v>0</v>
      </c>
      <c r="AC20" s="16">
        <f t="shared" si="46"/>
        <v>0</v>
      </c>
      <c r="AD20" s="16">
        <f t="shared" si="46"/>
        <v>0</v>
      </c>
      <c r="AE20" s="16">
        <f t="shared" si="46"/>
        <v>0</v>
      </c>
      <c r="AF20" s="16">
        <f t="shared" si="46"/>
        <v>0</v>
      </c>
      <c r="AG20" s="16">
        <f t="shared" si="46"/>
        <v>0</v>
      </c>
      <c r="AH20" s="16">
        <f t="shared" si="46"/>
        <v>0</v>
      </c>
      <c r="AI20" s="16">
        <f t="shared" si="46"/>
        <v>0</v>
      </c>
      <c r="AJ20" s="16">
        <f t="shared" si="46"/>
        <v>0</v>
      </c>
      <c r="AK20" s="16">
        <f t="shared" si="46"/>
        <v>0</v>
      </c>
      <c r="AL20" s="16">
        <f t="shared" si="46"/>
        <v>0</v>
      </c>
      <c r="AM20" s="16">
        <f t="shared" si="46"/>
        <v>0</v>
      </c>
      <c r="AN20" s="16">
        <f t="shared" si="46"/>
        <v>0</v>
      </c>
      <c r="AO20" s="16">
        <f t="shared" si="46"/>
        <v>0</v>
      </c>
      <c r="AP20" s="16">
        <f t="shared" si="46"/>
        <v>60</v>
      </c>
      <c r="AQ20" s="16">
        <f t="shared" si="46"/>
        <v>60</v>
      </c>
      <c r="AR20" s="65">
        <f t="shared" si="44"/>
        <v>1</v>
      </c>
      <c r="AS20" s="16">
        <f t="shared" si="46"/>
        <v>120</v>
      </c>
      <c r="AT20" s="16">
        <f t="shared" si="46"/>
        <v>121</v>
      </c>
      <c r="AU20" s="65">
        <f t="shared" si="46"/>
        <v>1.0083333333333333</v>
      </c>
      <c r="AV20" s="16">
        <f t="shared" si="46"/>
        <v>180</v>
      </c>
      <c r="AW20" s="16">
        <f t="shared" si="46"/>
        <v>0</v>
      </c>
      <c r="AX20" s="65">
        <f t="shared" si="46"/>
        <v>0</v>
      </c>
      <c r="AY20" s="16">
        <f t="shared" si="46"/>
        <v>240</v>
      </c>
      <c r="AZ20" s="16">
        <f t="shared" si="46"/>
        <v>0</v>
      </c>
      <c r="BA20" s="65">
        <f t="shared" si="46"/>
        <v>0</v>
      </c>
      <c r="BB20" s="16">
        <f t="shared" si="46"/>
        <v>300</v>
      </c>
      <c r="BC20" s="16">
        <f t="shared" si="46"/>
        <v>0</v>
      </c>
      <c r="BD20" s="65">
        <f t="shared" si="46"/>
        <v>0</v>
      </c>
      <c r="BE20" s="16">
        <f t="shared" si="46"/>
        <v>360</v>
      </c>
      <c r="BF20" s="16">
        <f t="shared" si="46"/>
        <v>0</v>
      </c>
      <c r="BG20" s="65">
        <f t="shared" si="46"/>
        <v>0</v>
      </c>
      <c r="BH20" s="16">
        <f t="shared" si="46"/>
        <v>0</v>
      </c>
      <c r="BI20" s="16">
        <f t="shared" si="46"/>
        <v>0</v>
      </c>
    </row>
    <row r="21" spans="1:61" ht="78" customHeight="1">
      <c r="A21" s="14">
        <v>1</v>
      </c>
      <c r="B21" s="15" t="s">
        <v>65</v>
      </c>
      <c r="C21" s="14">
        <v>2</v>
      </c>
      <c r="D21" s="15" t="s">
        <v>153</v>
      </c>
      <c r="E21" s="14">
        <v>20</v>
      </c>
      <c r="F21" s="15" t="s">
        <v>64</v>
      </c>
      <c r="G21" s="14">
        <v>139</v>
      </c>
      <c r="H21" s="15" t="s">
        <v>107</v>
      </c>
      <c r="I21" s="14">
        <v>151</v>
      </c>
      <c r="J21" s="15" t="s">
        <v>161</v>
      </c>
      <c r="K21" s="14">
        <v>0</v>
      </c>
      <c r="L21" s="14">
        <v>7656</v>
      </c>
      <c r="M21" s="31">
        <v>2020110010040</v>
      </c>
      <c r="N21" s="14" t="s">
        <v>108</v>
      </c>
      <c r="O21" s="14">
        <v>1</v>
      </c>
      <c r="P21" s="15" t="s">
        <v>109</v>
      </c>
      <c r="Q21" s="14" t="s">
        <v>86</v>
      </c>
      <c r="R21" s="31">
        <v>1</v>
      </c>
      <c r="S21" s="23">
        <v>0.1</v>
      </c>
      <c r="T21" s="23">
        <v>0.2</v>
      </c>
      <c r="U21" s="23">
        <v>0.3</v>
      </c>
      <c r="V21" s="23">
        <v>0.2</v>
      </c>
      <c r="W21" s="23">
        <v>0.2</v>
      </c>
      <c r="X21" s="14"/>
      <c r="Y21" s="14"/>
      <c r="Z21" s="18"/>
      <c r="AA21" s="18"/>
      <c r="AB21" s="14"/>
      <c r="AC21" s="18"/>
      <c r="AD21" s="18"/>
      <c r="AE21" s="17"/>
      <c r="AF21" s="18"/>
      <c r="AG21" s="18"/>
      <c r="AH21" s="17"/>
      <c r="AI21" s="18"/>
      <c r="AJ21" s="18"/>
      <c r="AK21" s="14"/>
      <c r="AL21" s="14"/>
      <c r="AM21" s="14"/>
      <c r="AN21" s="14"/>
      <c r="AO21" s="14"/>
      <c r="AP21" s="24">
        <v>0</v>
      </c>
      <c r="AQ21" s="24">
        <v>0</v>
      </c>
      <c r="AR21" s="68">
        <v>0</v>
      </c>
      <c r="AS21" s="24">
        <v>0.01</v>
      </c>
      <c r="AT21" s="24">
        <v>0.01</v>
      </c>
      <c r="AU21" s="68">
        <f>+AT21/AS21</f>
        <v>1</v>
      </c>
      <c r="AV21" s="24">
        <v>0.03</v>
      </c>
      <c r="AW21" s="24"/>
      <c r="AX21" s="68"/>
      <c r="AY21" s="24">
        <v>0.05</v>
      </c>
      <c r="AZ21" s="24"/>
      <c r="BA21" s="68"/>
      <c r="BB21" s="24">
        <v>0.08</v>
      </c>
      <c r="BC21" s="24"/>
      <c r="BD21" s="68"/>
      <c r="BE21" s="24">
        <v>0.1</v>
      </c>
      <c r="BF21" s="24"/>
      <c r="BG21" s="68"/>
      <c r="BH21" s="63"/>
      <c r="BI21" s="64"/>
    </row>
    <row r="22" spans="1:61" s="43" customFormat="1" ht="71.25" customHeight="1">
      <c r="A22" s="36">
        <v>1</v>
      </c>
      <c r="B22" s="37" t="s">
        <v>65</v>
      </c>
      <c r="C22" s="36">
        <v>2</v>
      </c>
      <c r="D22" s="37" t="s">
        <v>153</v>
      </c>
      <c r="E22" s="36">
        <v>20</v>
      </c>
      <c r="F22" s="37" t="s">
        <v>64</v>
      </c>
      <c r="G22" s="36">
        <v>139</v>
      </c>
      <c r="H22" s="37" t="s">
        <v>107</v>
      </c>
      <c r="I22" s="36">
        <v>151</v>
      </c>
      <c r="J22" s="37" t="s">
        <v>161</v>
      </c>
      <c r="K22" s="36">
        <v>0</v>
      </c>
      <c r="L22" s="36">
        <v>7656</v>
      </c>
      <c r="M22" s="38">
        <v>2020110010040</v>
      </c>
      <c r="N22" s="36" t="s">
        <v>108</v>
      </c>
      <c r="O22" s="36">
        <v>2</v>
      </c>
      <c r="P22" s="37" t="s">
        <v>110</v>
      </c>
      <c r="Q22" s="36" t="s">
        <v>86</v>
      </c>
      <c r="R22" s="38">
        <v>1</v>
      </c>
      <c r="S22" s="45">
        <v>0.1</v>
      </c>
      <c r="T22" s="45">
        <v>0.2</v>
      </c>
      <c r="U22" s="45">
        <v>0.3</v>
      </c>
      <c r="V22" s="45">
        <v>0.2</v>
      </c>
      <c r="W22" s="45">
        <v>0.2</v>
      </c>
      <c r="X22" s="36"/>
      <c r="Y22" s="36"/>
      <c r="Z22" s="40"/>
      <c r="AA22" s="40"/>
      <c r="AB22" s="36"/>
      <c r="AC22" s="40"/>
      <c r="AD22" s="40"/>
      <c r="AE22" s="39"/>
      <c r="AF22" s="40"/>
      <c r="AG22" s="40"/>
      <c r="AH22" s="39"/>
      <c r="AI22" s="40"/>
      <c r="AJ22" s="40"/>
      <c r="AK22" s="36"/>
      <c r="AL22" s="36"/>
      <c r="AM22" s="36"/>
      <c r="AN22" s="36"/>
      <c r="AO22" s="36"/>
      <c r="AP22" s="44">
        <v>0</v>
      </c>
      <c r="AQ22" s="44">
        <v>0</v>
      </c>
      <c r="AR22" s="40">
        <v>0</v>
      </c>
      <c r="AS22" s="44">
        <v>0.01</v>
      </c>
      <c r="AT22" s="44">
        <v>0.01</v>
      </c>
      <c r="AU22" s="40">
        <f>+AT22/AS22</f>
        <v>1</v>
      </c>
      <c r="AV22" s="44">
        <v>0.03</v>
      </c>
      <c r="AW22" s="44"/>
      <c r="AX22" s="40"/>
      <c r="AY22" s="44">
        <v>0.05</v>
      </c>
      <c r="AZ22" s="44"/>
      <c r="BA22" s="40"/>
      <c r="BB22" s="44">
        <v>0.08</v>
      </c>
      <c r="BC22" s="44"/>
      <c r="BD22" s="40"/>
      <c r="BE22" s="44">
        <v>0.1</v>
      </c>
      <c r="BF22" s="44"/>
      <c r="BG22" s="40"/>
      <c r="BH22" s="40"/>
      <c r="BI22" s="42"/>
    </row>
    <row r="23" spans="1:61" s="43" customFormat="1" ht="79.5" customHeight="1">
      <c r="A23" s="36">
        <v>1</v>
      </c>
      <c r="B23" s="37" t="s">
        <v>65</v>
      </c>
      <c r="C23" s="36">
        <v>2</v>
      </c>
      <c r="D23" s="37" t="s">
        <v>153</v>
      </c>
      <c r="E23" s="36">
        <v>20</v>
      </c>
      <c r="F23" s="37" t="s">
        <v>64</v>
      </c>
      <c r="G23" s="36">
        <v>139</v>
      </c>
      <c r="H23" s="37" t="s">
        <v>107</v>
      </c>
      <c r="I23" s="36">
        <v>151</v>
      </c>
      <c r="J23" s="37" t="s">
        <v>161</v>
      </c>
      <c r="K23" s="36">
        <v>0</v>
      </c>
      <c r="L23" s="36">
        <v>7656</v>
      </c>
      <c r="M23" s="38">
        <v>2020110010040</v>
      </c>
      <c r="N23" s="36" t="s">
        <v>108</v>
      </c>
      <c r="O23" s="36">
        <v>3</v>
      </c>
      <c r="P23" s="37" t="s">
        <v>111</v>
      </c>
      <c r="Q23" s="36" t="s">
        <v>86</v>
      </c>
      <c r="R23" s="38">
        <v>1</v>
      </c>
      <c r="S23" s="45">
        <v>0</v>
      </c>
      <c r="T23" s="45">
        <v>0.3</v>
      </c>
      <c r="U23" s="45">
        <v>0.4</v>
      </c>
      <c r="V23" s="45">
        <v>0.2</v>
      </c>
      <c r="W23" s="45">
        <v>0.1</v>
      </c>
      <c r="X23" s="36"/>
      <c r="Y23" s="36"/>
      <c r="Z23" s="40"/>
      <c r="AA23" s="40"/>
      <c r="AB23" s="36"/>
      <c r="AC23" s="40"/>
      <c r="AD23" s="40"/>
      <c r="AE23" s="39"/>
      <c r="AF23" s="40"/>
      <c r="AG23" s="40"/>
      <c r="AH23" s="39"/>
      <c r="AI23" s="40"/>
      <c r="AJ23" s="40"/>
      <c r="AK23" s="36"/>
      <c r="AL23" s="36"/>
      <c r="AM23" s="36"/>
      <c r="AN23" s="36"/>
      <c r="AO23" s="36"/>
      <c r="AP23" s="45">
        <v>0</v>
      </c>
      <c r="AQ23" s="45">
        <v>0</v>
      </c>
      <c r="AR23" s="67">
        <v>0</v>
      </c>
      <c r="AS23" s="45">
        <v>0</v>
      </c>
      <c r="AT23" s="45">
        <v>0</v>
      </c>
      <c r="AU23" s="67">
        <v>0</v>
      </c>
      <c r="AV23" s="45">
        <v>0</v>
      </c>
      <c r="AW23" s="45"/>
      <c r="AX23" s="67">
        <v>0</v>
      </c>
      <c r="AY23" s="45">
        <v>0</v>
      </c>
      <c r="AZ23" s="45"/>
      <c r="BA23" s="67">
        <v>0</v>
      </c>
      <c r="BB23" s="45">
        <v>0</v>
      </c>
      <c r="BC23" s="45"/>
      <c r="BD23" s="67">
        <v>0</v>
      </c>
      <c r="BE23" s="45">
        <v>0</v>
      </c>
      <c r="BF23" s="45"/>
      <c r="BG23" s="67">
        <v>0</v>
      </c>
      <c r="BH23" s="45"/>
      <c r="BI23" s="45"/>
    </row>
    <row r="24" spans="1:61" s="52" customFormat="1" ht="96.75" customHeight="1">
      <c r="A24" s="16">
        <f>+A21</f>
        <v>1</v>
      </c>
      <c r="B24" s="16" t="str">
        <f t="shared" ref="B24:BI24" si="47">+B21</f>
        <v>Hacer un nuevo contrato social con igualdad de oportunidades para la inclusión social, productiva
y política</v>
      </c>
      <c r="C24" s="16">
        <f t="shared" si="47"/>
        <v>2</v>
      </c>
      <c r="D24" s="16" t="str">
        <f t="shared" si="47"/>
        <v>Mejores ingresos de los hogares y combatir la feminización de la pobreza</v>
      </c>
      <c r="E24" s="16">
        <f t="shared" si="47"/>
        <v>20</v>
      </c>
      <c r="F24" s="16" t="str">
        <f t="shared" si="47"/>
        <v>Bogotá, referente en cultura, deporte, recreación y actividad física, con parques para el desarrollo
y la salud</v>
      </c>
      <c r="G24" s="16">
        <f t="shared" si="47"/>
        <v>139</v>
      </c>
      <c r="H24" s="16" t="str">
        <f t="shared" si="47"/>
        <v>Generar 1 estrategia de internacionalización que promueva el posicionamiento de Bogotá como referente en temas culturales y deportivos y que permita la movilización dinámica de recursos técnicos, humanos y financieros</v>
      </c>
      <c r="I24" s="16">
        <f t="shared" si="47"/>
        <v>151</v>
      </c>
      <c r="J24" s="16" t="str">
        <f t="shared" si="47"/>
        <v>Número de estrategias de internacionalización generadas</v>
      </c>
      <c r="K24" s="16">
        <f t="shared" si="47"/>
        <v>0</v>
      </c>
      <c r="L24" s="16">
        <f t="shared" si="47"/>
        <v>7656</v>
      </c>
      <c r="M24" s="53">
        <f t="shared" si="47"/>
        <v>2020110010040</v>
      </c>
      <c r="N24" s="16" t="str">
        <f t="shared" si="47"/>
        <v>Generación de una estrategia de internacionalización del Sector Cultura, Recreación y Deporte para la ciudad de Bogotá</v>
      </c>
      <c r="O24" s="16">
        <f t="shared" si="47"/>
        <v>1</v>
      </c>
      <c r="P24" s="16" t="str">
        <f t="shared" si="47"/>
        <v>Elaborar 1 documento técnico sobre el relacionamiento internacional del sector para gestionar cooperación técnica y financiera al interior del sector.</v>
      </c>
      <c r="Q24" s="16" t="str">
        <f t="shared" si="47"/>
        <v>SUMA</v>
      </c>
      <c r="R24" s="16">
        <f t="shared" si="47"/>
        <v>1</v>
      </c>
      <c r="S24" s="16">
        <f t="shared" si="47"/>
        <v>0.1</v>
      </c>
      <c r="T24" s="16">
        <f t="shared" si="47"/>
        <v>0.2</v>
      </c>
      <c r="U24" s="16">
        <f t="shared" si="47"/>
        <v>0.3</v>
      </c>
      <c r="V24" s="16">
        <f t="shared" si="47"/>
        <v>0.2</v>
      </c>
      <c r="W24" s="16">
        <f t="shared" si="47"/>
        <v>0.2</v>
      </c>
      <c r="X24" s="16">
        <f t="shared" si="47"/>
        <v>0</v>
      </c>
      <c r="Y24" s="16">
        <f t="shared" si="47"/>
        <v>0</v>
      </c>
      <c r="Z24" s="16">
        <f t="shared" si="47"/>
        <v>0</v>
      </c>
      <c r="AA24" s="16">
        <f t="shared" si="47"/>
        <v>0</v>
      </c>
      <c r="AB24" s="16">
        <f t="shared" si="47"/>
        <v>0</v>
      </c>
      <c r="AC24" s="16">
        <f t="shared" si="47"/>
        <v>0</v>
      </c>
      <c r="AD24" s="16">
        <f t="shared" si="47"/>
        <v>0</v>
      </c>
      <c r="AE24" s="16">
        <f t="shared" si="47"/>
        <v>0</v>
      </c>
      <c r="AF24" s="16">
        <f t="shared" si="47"/>
        <v>0</v>
      </c>
      <c r="AG24" s="16">
        <f t="shared" si="47"/>
        <v>0</v>
      </c>
      <c r="AH24" s="16">
        <f t="shared" si="47"/>
        <v>0</v>
      </c>
      <c r="AI24" s="16">
        <f t="shared" si="47"/>
        <v>0</v>
      </c>
      <c r="AJ24" s="16">
        <f t="shared" si="47"/>
        <v>0</v>
      </c>
      <c r="AK24" s="16">
        <f t="shared" si="47"/>
        <v>0</v>
      </c>
      <c r="AL24" s="16">
        <f t="shared" si="47"/>
        <v>0</v>
      </c>
      <c r="AM24" s="16">
        <f t="shared" si="47"/>
        <v>0</v>
      </c>
      <c r="AN24" s="16">
        <f t="shared" si="47"/>
        <v>0</v>
      </c>
      <c r="AO24" s="16">
        <f t="shared" si="47"/>
        <v>0</v>
      </c>
      <c r="AP24" s="16">
        <f t="shared" si="47"/>
        <v>0</v>
      </c>
      <c r="AQ24" s="16">
        <f t="shared" si="47"/>
        <v>0</v>
      </c>
      <c r="AR24" s="69">
        <f t="shared" si="47"/>
        <v>0</v>
      </c>
      <c r="AS24" s="16">
        <f t="shared" si="47"/>
        <v>0.01</v>
      </c>
      <c r="AT24" s="16"/>
      <c r="AU24" s="69">
        <f t="shared" si="47"/>
        <v>1</v>
      </c>
      <c r="AV24" s="16">
        <f t="shared" si="47"/>
        <v>0.03</v>
      </c>
      <c r="AW24" s="16"/>
      <c r="AX24" s="69">
        <f t="shared" si="47"/>
        <v>0</v>
      </c>
      <c r="AY24" s="16">
        <f t="shared" si="47"/>
        <v>0.05</v>
      </c>
      <c r="AZ24" s="16"/>
      <c r="BA24" s="69">
        <f t="shared" si="47"/>
        <v>0</v>
      </c>
      <c r="BB24" s="16">
        <f t="shared" si="47"/>
        <v>0.08</v>
      </c>
      <c r="BC24" s="16"/>
      <c r="BD24" s="69">
        <f t="shared" si="47"/>
        <v>0</v>
      </c>
      <c r="BE24" s="16">
        <f t="shared" si="47"/>
        <v>0.1</v>
      </c>
      <c r="BF24" s="16"/>
      <c r="BG24" s="69">
        <f t="shared" si="47"/>
        <v>0</v>
      </c>
      <c r="BH24" s="16">
        <f t="shared" si="47"/>
        <v>0</v>
      </c>
      <c r="BI24" s="16">
        <f t="shared" si="47"/>
        <v>0</v>
      </c>
    </row>
    <row r="25" spans="1:61" ht="78.75" customHeight="1">
      <c r="A25" s="14">
        <v>1</v>
      </c>
      <c r="B25" s="15" t="s">
        <v>65</v>
      </c>
      <c r="C25" s="14">
        <v>1</v>
      </c>
      <c r="D25" s="15" t="s">
        <v>152</v>
      </c>
      <c r="E25" s="14">
        <v>21</v>
      </c>
      <c r="F25" s="15" t="s">
        <v>87</v>
      </c>
      <c r="G25" s="14">
        <v>147</v>
      </c>
      <c r="H25" s="15" t="s">
        <v>88</v>
      </c>
      <c r="I25" s="14">
        <v>159</v>
      </c>
      <c r="J25" s="15" t="s">
        <v>162</v>
      </c>
      <c r="K25" s="57">
        <v>0</v>
      </c>
      <c r="L25" s="14">
        <v>7648</v>
      </c>
      <c r="M25" s="31">
        <v>2020110010198</v>
      </c>
      <c r="N25" s="14" t="s">
        <v>92</v>
      </c>
      <c r="O25" s="14">
        <v>3</v>
      </c>
      <c r="P25" s="15" t="s">
        <v>91</v>
      </c>
      <c r="Q25" s="14" t="s">
        <v>178</v>
      </c>
      <c r="R25" s="31">
        <v>23</v>
      </c>
      <c r="S25" s="31">
        <v>23</v>
      </c>
      <c r="T25" s="31">
        <v>23</v>
      </c>
      <c r="U25" s="31">
        <v>23</v>
      </c>
      <c r="V25" s="31">
        <v>23</v>
      </c>
      <c r="W25" s="31">
        <v>23</v>
      </c>
      <c r="X25" s="14"/>
      <c r="Y25" s="14"/>
      <c r="Z25" s="18"/>
      <c r="AA25" s="18"/>
      <c r="AB25" s="14"/>
      <c r="AC25" s="18"/>
      <c r="AD25" s="18"/>
      <c r="AE25" s="17"/>
      <c r="AF25" s="18"/>
      <c r="AG25" s="18"/>
      <c r="AH25" s="17"/>
      <c r="AI25" s="18"/>
      <c r="AJ25" s="18"/>
      <c r="AK25" s="14"/>
      <c r="AL25" s="14"/>
      <c r="AM25" s="14"/>
      <c r="AN25" s="14"/>
      <c r="AO25" s="14"/>
      <c r="AP25" s="14">
        <v>0</v>
      </c>
      <c r="AQ25" s="19">
        <v>0</v>
      </c>
      <c r="AR25" s="18" t="e">
        <f>AQ25/AP25</f>
        <v>#DIV/0!</v>
      </c>
      <c r="AS25" s="14">
        <v>9</v>
      </c>
      <c r="AT25" s="19">
        <v>9</v>
      </c>
      <c r="AU25" s="18">
        <f>AT25/AS25</f>
        <v>1</v>
      </c>
      <c r="AV25" s="14" t="s">
        <v>181</v>
      </c>
      <c r="AW25" s="19"/>
      <c r="AX25" s="18"/>
      <c r="AY25" s="14" t="s">
        <v>182</v>
      </c>
      <c r="AZ25" s="19"/>
      <c r="BA25" s="18"/>
      <c r="BB25" s="14" t="s">
        <v>183</v>
      </c>
      <c r="BC25" s="19"/>
      <c r="BD25" s="18"/>
      <c r="BE25" s="14">
        <v>0</v>
      </c>
      <c r="BF25" s="19"/>
      <c r="BG25" s="18"/>
      <c r="BH25" s="20"/>
      <c r="BI25" s="21"/>
    </row>
    <row r="26" spans="1:61" s="52" customFormat="1" ht="92.25" customHeight="1">
      <c r="A26" s="16">
        <f>+A25</f>
        <v>1</v>
      </c>
      <c r="B26" s="16" t="str">
        <f t="shared" ref="B26:BI26" si="48">+B25</f>
        <v>Hacer un nuevo contrato social con igualdad de oportunidades para la inclusión social, productiva
y política</v>
      </c>
      <c r="C26" s="16">
        <f t="shared" si="48"/>
        <v>1</v>
      </c>
      <c r="D26" s="16" t="str">
        <f t="shared" si="48"/>
        <v>Oportunidades de educación, salud y cultura para mujeres, jóvenes, niños, niñas y adolescentes</v>
      </c>
      <c r="E26" s="16">
        <f t="shared" si="48"/>
        <v>21</v>
      </c>
      <c r="F26" s="16" t="str">
        <f t="shared" si="48"/>
        <v>Creación y vida cotidiana: Apropiación ciudadana del arte, la cultura y el patrimonio, para la  democracia cultura</v>
      </c>
      <c r="G26" s="16">
        <f t="shared" si="48"/>
        <v>147</v>
      </c>
      <c r="H26" s="16" t="str">
        <f t="shared" si="48"/>
        <v>Desarrollar una (1) estrategia intercultural para fortalecer los diálogos con la ciudadanía en sus múltiples diversidades poblacionales y territoriales.</v>
      </c>
      <c r="I26" s="16">
        <f t="shared" si="48"/>
        <v>159</v>
      </c>
      <c r="J26" s="16" t="str">
        <f t="shared" si="48"/>
        <v>Número de estrategias interculturales desarrolladas</v>
      </c>
      <c r="K26" s="61">
        <f t="shared" si="48"/>
        <v>0</v>
      </c>
      <c r="L26" s="16">
        <f t="shared" si="48"/>
        <v>7648</v>
      </c>
      <c r="M26" s="53">
        <f t="shared" si="48"/>
        <v>2020110010198</v>
      </c>
      <c r="N26" s="16" t="str">
        <f t="shared" si="48"/>
        <v>Fortalecimiento estratégico de la gestión cultural territorial, poblacional y de la participación incidente en Bogotá</v>
      </c>
      <c r="O26" s="16">
        <f t="shared" si="48"/>
        <v>3</v>
      </c>
      <c r="P26" s="16" t="str">
        <f t="shared" si="48"/>
        <v>Concertar e implementar 23 procesos para el fortalecimiento, reconocimiento, valoración y la pervivencia cultural de los grupos étnicos, etários y sectores sociales.</v>
      </c>
      <c r="Q26" s="16" t="str">
        <f t="shared" si="48"/>
        <v>CONSTANTE</v>
      </c>
      <c r="R26" s="16">
        <f t="shared" si="48"/>
        <v>23</v>
      </c>
      <c r="S26" s="16">
        <f t="shared" si="48"/>
        <v>23</v>
      </c>
      <c r="T26" s="16">
        <f t="shared" si="48"/>
        <v>23</v>
      </c>
      <c r="U26" s="16">
        <f t="shared" si="48"/>
        <v>23</v>
      </c>
      <c r="V26" s="16">
        <f t="shared" si="48"/>
        <v>23</v>
      </c>
      <c r="W26" s="16">
        <f t="shared" si="48"/>
        <v>23</v>
      </c>
      <c r="X26" s="16">
        <f t="shared" si="48"/>
        <v>0</v>
      </c>
      <c r="Y26" s="16">
        <f t="shared" si="48"/>
        <v>0</v>
      </c>
      <c r="Z26" s="16">
        <f t="shared" si="48"/>
        <v>0</v>
      </c>
      <c r="AA26" s="16">
        <f t="shared" si="48"/>
        <v>0</v>
      </c>
      <c r="AB26" s="16">
        <f t="shared" si="48"/>
        <v>0</v>
      </c>
      <c r="AC26" s="16">
        <f t="shared" si="48"/>
        <v>0</v>
      </c>
      <c r="AD26" s="16">
        <f t="shared" si="48"/>
        <v>0</v>
      </c>
      <c r="AE26" s="16">
        <f t="shared" si="48"/>
        <v>0</v>
      </c>
      <c r="AF26" s="16">
        <f t="shared" si="48"/>
        <v>0</v>
      </c>
      <c r="AG26" s="16">
        <f t="shared" si="48"/>
        <v>0</v>
      </c>
      <c r="AH26" s="16">
        <f t="shared" si="48"/>
        <v>0</v>
      </c>
      <c r="AI26" s="16">
        <f t="shared" si="48"/>
        <v>0</v>
      </c>
      <c r="AJ26" s="16">
        <f t="shared" si="48"/>
        <v>0</v>
      </c>
      <c r="AK26" s="16">
        <f t="shared" si="48"/>
        <v>0</v>
      </c>
      <c r="AL26" s="16">
        <f t="shared" si="48"/>
        <v>0</v>
      </c>
      <c r="AM26" s="16">
        <f t="shared" si="48"/>
        <v>0</v>
      </c>
      <c r="AN26" s="16">
        <f t="shared" si="48"/>
        <v>0</v>
      </c>
      <c r="AO26" s="16">
        <f t="shared" si="48"/>
        <v>0</v>
      </c>
      <c r="AP26" s="16">
        <f t="shared" si="48"/>
        <v>0</v>
      </c>
      <c r="AQ26" s="16">
        <f t="shared" si="48"/>
        <v>0</v>
      </c>
      <c r="AR26" s="16" t="e">
        <f t="shared" si="48"/>
        <v>#DIV/0!</v>
      </c>
      <c r="AS26" s="16">
        <f t="shared" si="48"/>
        <v>9</v>
      </c>
      <c r="AT26" s="16">
        <f t="shared" si="48"/>
        <v>9</v>
      </c>
      <c r="AU26" s="16">
        <f t="shared" si="48"/>
        <v>1</v>
      </c>
      <c r="AV26" s="16" t="str">
        <f t="shared" si="48"/>
        <v>13.5</v>
      </c>
      <c r="AW26" s="16">
        <f t="shared" si="48"/>
        <v>0</v>
      </c>
      <c r="AX26" s="16">
        <f t="shared" si="48"/>
        <v>0</v>
      </c>
      <c r="AY26" s="16" t="str">
        <f t="shared" si="48"/>
        <v>18.0</v>
      </c>
      <c r="AZ26" s="16">
        <f t="shared" si="48"/>
        <v>0</v>
      </c>
      <c r="BA26" s="16">
        <f t="shared" si="48"/>
        <v>0</v>
      </c>
      <c r="BB26" s="16" t="str">
        <f t="shared" si="48"/>
        <v>23.0</v>
      </c>
      <c r="BC26" s="16">
        <f t="shared" si="48"/>
        <v>0</v>
      </c>
      <c r="BD26" s="16">
        <f t="shared" si="48"/>
        <v>0</v>
      </c>
      <c r="BE26" s="16">
        <f t="shared" si="48"/>
        <v>0</v>
      </c>
      <c r="BF26" s="16">
        <f t="shared" si="48"/>
        <v>0</v>
      </c>
      <c r="BG26" s="16">
        <f t="shared" si="48"/>
        <v>0</v>
      </c>
      <c r="BH26" s="16">
        <f t="shared" si="48"/>
        <v>0</v>
      </c>
      <c r="BI26" s="16">
        <f t="shared" si="48"/>
        <v>0</v>
      </c>
    </row>
    <row r="27" spans="1:61" ht="66" customHeight="1">
      <c r="A27" s="14">
        <v>1</v>
      </c>
      <c r="B27" s="15" t="s">
        <v>65</v>
      </c>
      <c r="C27" s="14">
        <v>1</v>
      </c>
      <c r="D27" s="15" t="s">
        <v>152</v>
      </c>
      <c r="E27" s="14">
        <v>21</v>
      </c>
      <c r="F27" s="15" t="s">
        <v>87</v>
      </c>
      <c r="G27" s="14">
        <v>148</v>
      </c>
      <c r="H27" s="15" t="s">
        <v>56</v>
      </c>
      <c r="I27" s="14">
        <v>160</v>
      </c>
      <c r="J27" s="15" t="s">
        <v>163</v>
      </c>
      <c r="K27" s="14">
        <v>0</v>
      </c>
      <c r="L27" s="14">
        <v>7648</v>
      </c>
      <c r="M27" s="31">
        <v>2020110010198</v>
      </c>
      <c r="N27" s="14" t="s">
        <v>92</v>
      </c>
      <c r="O27" s="14">
        <v>1</v>
      </c>
      <c r="P27" s="15" t="s">
        <v>89</v>
      </c>
      <c r="Q27" s="14" t="s">
        <v>178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14"/>
      <c r="Y27" s="14"/>
      <c r="Z27" s="18"/>
      <c r="AA27" s="18"/>
      <c r="AB27" s="14"/>
      <c r="AC27" s="18"/>
      <c r="AD27" s="18"/>
      <c r="AE27" s="17"/>
      <c r="AF27" s="18"/>
      <c r="AG27" s="18"/>
      <c r="AH27" s="17"/>
      <c r="AI27" s="18"/>
      <c r="AJ27" s="18"/>
      <c r="AK27" s="14"/>
      <c r="AL27" s="14"/>
      <c r="AM27" s="14"/>
      <c r="AN27" s="14"/>
      <c r="AO27" s="14"/>
      <c r="AP27" s="14">
        <v>3.33</v>
      </c>
      <c r="AQ27" s="19">
        <v>3.33</v>
      </c>
      <c r="AR27" s="18">
        <f t="shared" ref="AR27:AR32" si="49">AQ27/AP27</f>
        <v>1</v>
      </c>
      <c r="AS27" s="14">
        <v>6.66</v>
      </c>
      <c r="AT27" s="14">
        <v>6.66</v>
      </c>
      <c r="AU27" s="18">
        <f>AT27/AS27</f>
        <v>1</v>
      </c>
      <c r="AV27" s="14">
        <v>9.99</v>
      </c>
      <c r="AW27" s="19"/>
      <c r="AX27" s="18"/>
      <c r="AY27" s="14">
        <v>13.32</v>
      </c>
      <c r="AZ27" s="19"/>
      <c r="BA27" s="18"/>
      <c r="BB27" s="14">
        <v>16.649999999999999</v>
      </c>
      <c r="BC27" s="19"/>
      <c r="BD27" s="18"/>
      <c r="BE27" s="14">
        <v>20</v>
      </c>
      <c r="BF27" s="19"/>
      <c r="BG27" s="18"/>
      <c r="BH27" s="20"/>
      <c r="BI27" s="21"/>
    </row>
    <row r="28" spans="1:61" ht="66.75" customHeight="1">
      <c r="A28" s="14">
        <v>1</v>
      </c>
      <c r="B28" s="15" t="s">
        <v>65</v>
      </c>
      <c r="C28" s="14">
        <v>1</v>
      </c>
      <c r="D28" s="15" t="s">
        <v>152</v>
      </c>
      <c r="E28" s="14">
        <v>21</v>
      </c>
      <c r="F28" s="15" t="s">
        <v>87</v>
      </c>
      <c r="G28" s="14">
        <v>148</v>
      </c>
      <c r="H28" s="15" t="s">
        <v>56</v>
      </c>
      <c r="I28" s="14">
        <v>160</v>
      </c>
      <c r="J28" s="15" t="s">
        <v>163</v>
      </c>
      <c r="K28" s="14">
        <v>0</v>
      </c>
      <c r="L28" s="14">
        <v>7648</v>
      </c>
      <c r="M28" s="31">
        <v>2020110010198</v>
      </c>
      <c r="N28" s="14" t="s">
        <v>92</v>
      </c>
      <c r="O28" s="14">
        <v>2</v>
      </c>
      <c r="P28" s="15" t="s">
        <v>90</v>
      </c>
      <c r="Q28" s="14" t="s">
        <v>178</v>
      </c>
      <c r="R28" s="31">
        <v>26</v>
      </c>
      <c r="S28" s="31">
        <v>26</v>
      </c>
      <c r="T28" s="31">
        <v>26</v>
      </c>
      <c r="U28" s="31">
        <v>26</v>
      </c>
      <c r="V28" s="31">
        <v>26</v>
      </c>
      <c r="W28" s="31">
        <v>26</v>
      </c>
      <c r="X28" s="14"/>
      <c r="Y28" s="14"/>
      <c r="Z28" s="18"/>
      <c r="AA28" s="18"/>
      <c r="AB28" s="14"/>
      <c r="AC28" s="18"/>
      <c r="AD28" s="18"/>
      <c r="AE28" s="17"/>
      <c r="AF28" s="18"/>
      <c r="AG28" s="18"/>
      <c r="AH28" s="17"/>
      <c r="AI28" s="18"/>
      <c r="AJ28" s="18"/>
      <c r="AK28" s="14"/>
      <c r="AL28" s="14"/>
      <c r="AM28" s="14"/>
      <c r="AN28" s="14"/>
      <c r="AO28" s="14"/>
      <c r="AP28" s="14">
        <v>0</v>
      </c>
      <c r="AQ28" s="19">
        <v>0</v>
      </c>
      <c r="AR28" s="18" t="e">
        <f t="shared" si="49"/>
        <v>#DIV/0!</v>
      </c>
      <c r="AS28" s="14">
        <v>5.2</v>
      </c>
      <c r="AT28" s="14">
        <v>5.2</v>
      </c>
      <c r="AU28" s="18">
        <f>AT28/AS28</f>
        <v>1</v>
      </c>
      <c r="AV28" s="14">
        <v>13</v>
      </c>
      <c r="AW28" s="19"/>
      <c r="AX28" s="18"/>
      <c r="AY28" s="14">
        <v>20.2</v>
      </c>
      <c r="AZ28" s="19"/>
      <c r="BA28" s="18"/>
      <c r="BB28" s="14">
        <v>26</v>
      </c>
      <c r="BC28" s="19"/>
      <c r="BD28" s="18"/>
      <c r="BE28" s="14">
        <v>0</v>
      </c>
      <c r="BF28" s="19"/>
      <c r="BG28" s="18"/>
      <c r="BH28" s="20"/>
      <c r="BI28" s="21"/>
    </row>
    <row r="29" spans="1:61" s="52" customFormat="1" ht="94.5">
      <c r="A29" s="16">
        <f>+A28</f>
        <v>1</v>
      </c>
      <c r="B29" s="16" t="str">
        <f t="shared" ref="B29:N29" si="50">+B28</f>
        <v>Hacer un nuevo contrato social con igualdad de oportunidades para la inclusión social, productiva
y política</v>
      </c>
      <c r="C29" s="16">
        <f t="shared" si="50"/>
        <v>1</v>
      </c>
      <c r="D29" s="16" t="str">
        <f t="shared" si="50"/>
        <v>Oportunidades de educación, salud y cultura para mujeres, jóvenes, niños, niñas y adolescentes</v>
      </c>
      <c r="E29" s="16">
        <f t="shared" si="50"/>
        <v>21</v>
      </c>
      <c r="F29" s="16" t="str">
        <f t="shared" si="50"/>
        <v>Creación y vida cotidiana: Apropiación ciudadana del arte, la cultura y el patrimonio, para la  democracia cultura</v>
      </c>
      <c r="G29" s="16">
        <f t="shared" si="50"/>
        <v>148</v>
      </c>
      <c r="H29" s="16" t="str">
        <f t="shared" si="50"/>
        <v>Desarrollar una (1) estrategia para promover y fortalecer la gestión cultural territorial y los espacios de participación ciudadana del sector cultura, y su incidencia en los presupuestos participativos.</v>
      </c>
      <c r="I29" s="54">
        <f t="shared" si="50"/>
        <v>160</v>
      </c>
      <c r="J29" s="54" t="str">
        <f t="shared" si="50"/>
        <v>Número de estrategias de gestión cultural territorial y los espacios de participación ciudadanadesarrolladas</v>
      </c>
      <c r="K29" s="54">
        <f t="shared" si="50"/>
        <v>0</v>
      </c>
      <c r="L29" s="54">
        <f t="shared" si="50"/>
        <v>7648</v>
      </c>
      <c r="M29" s="55">
        <f t="shared" si="50"/>
        <v>2020110010198</v>
      </c>
      <c r="N29" s="54" t="str">
        <f t="shared" si="50"/>
        <v>Fortalecimiento estratégico de la gestión cultural territorial, poblacional y de la participación incidente en Bogotá</v>
      </c>
      <c r="O29" s="54"/>
      <c r="P29" s="54"/>
      <c r="Q29" s="54" t="str">
        <f>+Q28</f>
        <v>CONSTANTE</v>
      </c>
      <c r="R29" s="54">
        <v>1</v>
      </c>
      <c r="S29" s="54">
        <v>1</v>
      </c>
      <c r="T29" s="54">
        <v>1</v>
      </c>
      <c r="U29" s="54">
        <v>1</v>
      </c>
      <c r="V29" s="54">
        <v>1</v>
      </c>
      <c r="W29" s="54">
        <v>1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71">
        <f>0.033*1/0.46</f>
        <v>7.1739130434782611E-2</v>
      </c>
      <c r="AQ29" s="71">
        <f>0.033*1/0.46</f>
        <v>7.1739130434782611E-2</v>
      </c>
      <c r="AR29" s="70">
        <f t="shared" si="49"/>
        <v>1</v>
      </c>
      <c r="AS29" s="72">
        <f>(0.1186*1)/0.46</f>
        <v>0.25782608695652171</v>
      </c>
      <c r="AT29" s="72">
        <f>(0.1186*1)/0.46</f>
        <v>0.25782608695652171</v>
      </c>
      <c r="AU29" s="65">
        <f>AT29/AS29</f>
        <v>1</v>
      </c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</row>
    <row r="30" spans="1:61" s="43" customFormat="1" ht="71.25" customHeight="1">
      <c r="A30" s="36">
        <v>1</v>
      </c>
      <c r="B30" s="37" t="s">
        <v>65</v>
      </c>
      <c r="C30" s="36">
        <v>1</v>
      </c>
      <c r="D30" s="37" t="s">
        <v>152</v>
      </c>
      <c r="E30" s="36">
        <v>21</v>
      </c>
      <c r="F30" s="37" t="s">
        <v>95</v>
      </c>
      <c r="G30" s="36">
        <v>151</v>
      </c>
      <c r="H30" s="37" t="s">
        <v>102</v>
      </c>
      <c r="I30" s="36">
        <v>163</v>
      </c>
      <c r="J30" s="37" t="s">
        <v>164</v>
      </c>
      <c r="K30" s="60">
        <v>0</v>
      </c>
      <c r="L30" s="36">
        <v>7654</v>
      </c>
      <c r="M30" s="38">
        <v>2020110010205</v>
      </c>
      <c r="N30" s="36" t="s">
        <v>103</v>
      </c>
      <c r="O30" s="36">
        <v>1</v>
      </c>
      <c r="P30" s="37" t="s">
        <v>104</v>
      </c>
      <c r="Q30" s="36" t="s">
        <v>86</v>
      </c>
      <c r="R30" s="38">
        <v>6</v>
      </c>
      <c r="S30" s="39">
        <v>2</v>
      </c>
      <c r="T30" s="39">
        <v>1</v>
      </c>
      <c r="U30" s="39">
        <v>1</v>
      </c>
      <c r="V30" s="39">
        <v>1</v>
      </c>
      <c r="W30" s="39">
        <v>1</v>
      </c>
      <c r="X30" s="36"/>
      <c r="Y30" s="36"/>
      <c r="Z30" s="40"/>
      <c r="AA30" s="40"/>
      <c r="AB30" s="36"/>
      <c r="AC30" s="40"/>
      <c r="AD30" s="40"/>
      <c r="AE30" s="39"/>
      <c r="AF30" s="40"/>
      <c r="AG30" s="40"/>
      <c r="AH30" s="39"/>
      <c r="AI30" s="40"/>
      <c r="AJ30" s="40"/>
      <c r="AK30" s="36"/>
      <c r="AL30" s="36"/>
      <c r="AM30" s="36"/>
      <c r="AN30" s="36"/>
      <c r="AO30" s="36"/>
      <c r="AP30" s="36">
        <v>0</v>
      </c>
      <c r="AQ30" s="41">
        <v>0</v>
      </c>
      <c r="AR30" s="40" t="e">
        <f t="shared" si="49"/>
        <v>#DIV/0!</v>
      </c>
      <c r="AS30" s="41">
        <v>0</v>
      </c>
      <c r="AT30" s="41">
        <v>0</v>
      </c>
      <c r="AU30" s="40" t="e">
        <f t="shared" ref="AU30:AU33" si="51">AT30/AS30</f>
        <v>#DIV/0!</v>
      </c>
      <c r="AV30" s="41" t="s">
        <v>184</v>
      </c>
      <c r="AW30" s="41"/>
      <c r="AX30" s="40"/>
      <c r="AY30" s="41" t="s">
        <v>184</v>
      </c>
      <c r="AZ30" s="41"/>
      <c r="BA30" s="41"/>
      <c r="BB30" s="41" t="s">
        <v>184</v>
      </c>
      <c r="BC30" s="41"/>
      <c r="BD30" s="41"/>
      <c r="BE30" s="41" t="s">
        <v>185</v>
      </c>
      <c r="BF30" s="41"/>
      <c r="BG30" s="41"/>
      <c r="BH30" s="40"/>
      <c r="BI30" s="42"/>
    </row>
    <row r="31" spans="1:61" ht="63" customHeight="1">
      <c r="A31" s="14">
        <v>1</v>
      </c>
      <c r="B31" s="15" t="s">
        <v>65</v>
      </c>
      <c r="C31" s="14">
        <v>1</v>
      </c>
      <c r="D31" s="15" t="s">
        <v>152</v>
      </c>
      <c r="E31" s="14">
        <v>21</v>
      </c>
      <c r="F31" s="15" t="s">
        <v>95</v>
      </c>
      <c r="G31" s="14">
        <v>151</v>
      </c>
      <c r="H31" s="15" t="s">
        <v>102</v>
      </c>
      <c r="I31" s="14">
        <v>163</v>
      </c>
      <c r="J31" s="15" t="s">
        <v>164</v>
      </c>
      <c r="K31" s="57">
        <v>0</v>
      </c>
      <c r="L31" s="14">
        <v>7654</v>
      </c>
      <c r="M31" s="31">
        <v>2020110010205</v>
      </c>
      <c r="N31" s="14" t="s">
        <v>103</v>
      </c>
      <c r="O31" s="14">
        <v>2</v>
      </c>
      <c r="P31" s="15" t="s">
        <v>105</v>
      </c>
      <c r="Q31" s="14" t="s">
        <v>86</v>
      </c>
      <c r="R31" s="31">
        <v>10</v>
      </c>
      <c r="S31" s="31">
        <v>0</v>
      </c>
      <c r="T31" s="31">
        <v>3</v>
      </c>
      <c r="U31" s="31">
        <v>1</v>
      </c>
      <c r="V31" s="31">
        <v>1</v>
      </c>
      <c r="W31" s="31">
        <v>5</v>
      </c>
      <c r="X31" s="14"/>
      <c r="Y31" s="14"/>
      <c r="Z31" s="18"/>
      <c r="AA31" s="18"/>
      <c r="AB31" s="14"/>
      <c r="AC31" s="18"/>
      <c r="AD31" s="18"/>
      <c r="AE31" s="17"/>
      <c r="AF31" s="18"/>
      <c r="AG31" s="18"/>
      <c r="AH31" s="17"/>
      <c r="AI31" s="18"/>
      <c r="AJ31" s="18"/>
      <c r="AK31" s="14"/>
      <c r="AL31" s="14"/>
      <c r="AM31" s="14"/>
      <c r="AN31" s="14"/>
      <c r="AO31" s="14"/>
      <c r="AP31" s="14">
        <v>0</v>
      </c>
      <c r="AQ31" s="19">
        <v>0</v>
      </c>
      <c r="AR31" s="18" t="e">
        <f t="shared" si="49"/>
        <v>#DIV/0!</v>
      </c>
      <c r="AS31" s="19">
        <v>0</v>
      </c>
      <c r="AT31" s="19">
        <v>0</v>
      </c>
      <c r="AU31" s="18" t="e">
        <f t="shared" si="51"/>
        <v>#DIV/0!</v>
      </c>
      <c r="AV31" s="19" t="s">
        <v>184</v>
      </c>
      <c r="AW31" s="19"/>
      <c r="AX31" s="19"/>
      <c r="AY31" s="19" t="s">
        <v>184</v>
      </c>
      <c r="AZ31" s="19"/>
      <c r="BA31" s="19"/>
      <c r="BB31" s="19" t="s">
        <v>184</v>
      </c>
      <c r="BC31" s="19"/>
      <c r="BD31" s="19"/>
      <c r="BE31" s="19" t="s">
        <v>186</v>
      </c>
      <c r="BF31" s="19"/>
      <c r="BG31" s="19"/>
      <c r="BH31" s="20"/>
      <c r="BI31" s="21"/>
    </row>
    <row r="32" spans="1:61" s="43" customFormat="1" ht="72" customHeight="1">
      <c r="A32" s="36">
        <v>1</v>
      </c>
      <c r="B32" s="37" t="s">
        <v>65</v>
      </c>
      <c r="C32" s="36">
        <v>1</v>
      </c>
      <c r="D32" s="37" t="s">
        <v>152</v>
      </c>
      <c r="E32" s="36">
        <v>21</v>
      </c>
      <c r="F32" s="37" t="s">
        <v>95</v>
      </c>
      <c r="G32" s="36">
        <v>151</v>
      </c>
      <c r="H32" s="37" t="s">
        <v>102</v>
      </c>
      <c r="I32" s="36">
        <v>163</v>
      </c>
      <c r="J32" s="37" t="s">
        <v>164</v>
      </c>
      <c r="K32" s="60">
        <v>0</v>
      </c>
      <c r="L32" s="36">
        <v>7654</v>
      </c>
      <c r="M32" s="38">
        <v>2020110010205</v>
      </c>
      <c r="N32" s="36" t="s">
        <v>103</v>
      </c>
      <c r="O32" s="36">
        <v>3</v>
      </c>
      <c r="P32" s="37" t="s">
        <v>106</v>
      </c>
      <c r="Q32" s="36" t="s">
        <v>86</v>
      </c>
      <c r="R32" s="38">
        <v>45</v>
      </c>
      <c r="S32" s="39">
        <v>0</v>
      </c>
      <c r="T32" s="39">
        <v>15</v>
      </c>
      <c r="U32" s="39">
        <v>10</v>
      </c>
      <c r="V32" s="39">
        <v>10</v>
      </c>
      <c r="W32" s="39">
        <v>10</v>
      </c>
      <c r="X32" s="36"/>
      <c r="Y32" s="36"/>
      <c r="Z32" s="40"/>
      <c r="AA32" s="40"/>
      <c r="AB32" s="36"/>
      <c r="AC32" s="40"/>
      <c r="AD32" s="40"/>
      <c r="AE32" s="39"/>
      <c r="AF32" s="40"/>
      <c r="AG32" s="40"/>
      <c r="AH32" s="39"/>
      <c r="AI32" s="40"/>
      <c r="AJ32" s="40"/>
      <c r="AK32" s="36"/>
      <c r="AL32" s="36"/>
      <c r="AM32" s="36"/>
      <c r="AN32" s="36"/>
      <c r="AO32" s="36"/>
      <c r="AP32" s="36">
        <v>0</v>
      </c>
      <c r="AQ32" s="41">
        <v>0</v>
      </c>
      <c r="AR32" s="40" t="e">
        <f t="shared" si="49"/>
        <v>#DIV/0!</v>
      </c>
      <c r="AS32" s="41">
        <v>0</v>
      </c>
      <c r="AT32" s="41">
        <v>0</v>
      </c>
      <c r="AU32" s="40" t="e">
        <f t="shared" si="51"/>
        <v>#DIV/0!</v>
      </c>
      <c r="AV32" s="41" t="s">
        <v>184</v>
      </c>
      <c r="AW32" s="41"/>
      <c r="AX32" s="40"/>
      <c r="AY32" s="41" t="s">
        <v>184</v>
      </c>
      <c r="AZ32" s="41"/>
      <c r="BA32" s="41"/>
      <c r="BB32" s="41" t="s">
        <v>184</v>
      </c>
      <c r="BC32" s="41"/>
      <c r="BD32" s="41"/>
      <c r="BE32" s="41" t="s">
        <v>184</v>
      </c>
      <c r="BF32" s="41"/>
      <c r="BG32" s="41"/>
      <c r="BH32" s="40"/>
      <c r="BI32" s="42"/>
    </row>
    <row r="33" spans="1:61" s="52" customFormat="1" ht="87.75" customHeight="1">
      <c r="A33" s="16">
        <f>+A31</f>
        <v>1</v>
      </c>
      <c r="B33" s="16" t="str">
        <f t="shared" ref="B33:BI33" si="52">+B31</f>
        <v>Hacer un nuevo contrato social con igualdad de oportunidades para la inclusión social, productiva
y política</v>
      </c>
      <c r="C33" s="16">
        <f t="shared" si="52"/>
        <v>1</v>
      </c>
      <c r="D33" s="16" t="str">
        <f t="shared" si="52"/>
        <v>Oportunidades de educación, salud y cultura para mujeres, jóvenes, niños, niñas y adolescentes</v>
      </c>
      <c r="E33" s="16">
        <f t="shared" si="52"/>
        <v>21</v>
      </c>
      <c r="F33" s="16" t="str">
        <f t="shared" si="52"/>
        <v>Creación y vida cotidiana: Apropiación ciudadana del arte, la cultura y el patrimonio, para la democracia cultural</v>
      </c>
      <c r="G33" s="16">
        <f t="shared" si="52"/>
        <v>151</v>
      </c>
      <c r="H33" s="16" t="str">
        <f t="shared" si="52"/>
        <v>Fortalecer 10 equipamientos artísticos y culturales en diferentes localidades de la ciudad.</v>
      </c>
      <c r="I33" s="16">
        <f t="shared" si="52"/>
        <v>163</v>
      </c>
      <c r="J33" s="16" t="str">
        <f t="shared" si="52"/>
        <v>Numero de equipamientos fortalecidos</v>
      </c>
      <c r="K33" s="61">
        <f t="shared" si="52"/>
        <v>0</v>
      </c>
      <c r="L33" s="16">
        <f t="shared" si="52"/>
        <v>7654</v>
      </c>
      <c r="M33" s="53">
        <f t="shared" si="52"/>
        <v>2020110010205</v>
      </c>
      <c r="N33" s="16" t="str">
        <f t="shared" si="52"/>
        <v>Mejoramiento de la Infraestructura Cultural en la ciudad de Bogotá</v>
      </c>
      <c r="O33" s="16">
        <f t="shared" si="52"/>
        <v>2</v>
      </c>
      <c r="P33" s="16" t="str">
        <f t="shared" si="52"/>
        <v>Asistir técnicamente 10 Proyectos de infraestructura cultural</v>
      </c>
      <c r="Q33" s="16" t="str">
        <f t="shared" si="52"/>
        <v>SUMA</v>
      </c>
      <c r="R33" s="16">
        <f t="shared" si="52"/>
        <v>10</v>
      </c>
      <c r="S33" s="16">
        <f t="shared" si="52"/>
        <v>0</v>
      </c>
      <c r="T33" s="16">
        <f t="shared" si="52"/>
        <v>3</v>
      </c>
      <c r="U33" s="16">
        <f t="shared" si="52"/>
        <v>1</v>
      </c>
      <c r="V33" s="16">
        <f t="shared" si="52"/>
        <v>1</v>
      </c>
      <c r="W33" s="16">
        <f t="shared" si="52"/>
        <v>5</v>
      </c>
      <c r="X33" s="16">
        <f t="shared" si="52"/>
        <v>0</v>
      </c>
      <c r="Y33" s="16">
        <f t="shared" si="52"/>
        <v>0</v>
      </c>
      <c r="Z33" s="16">
        <f t="shared" si="52"/>
        <v>0</v>
      </c>
      <c r="AA33" s="16">
        <f t="shared" si="52"/>
        <v>0</v>
      </c>
      <c r="AB33" s="16">
        <f t="shared" si="52"/>
        <v>0</v>
      </c>
      <c r="AC33" s="16">
        <f t="shared" si="52"/>
        <v>0</v>
      </c>
      <c r="AD33" s="16">
        <f t="shared" si="52"/>
        <v>0</v>
      </c>
      <c r="AE33" s="16">
        <f t="shared" si="52"/>
        <v>0</v>
      </c>
      <c r="AF33" s="16">
        <f t="shared" si="52"/>
        <v>0</v>
      </c>
      <c r="AG33" s="16">
        <f t="shared" si="52"/>
        <v>0</v>
      </c>
      <c r="AH33" s="16">
        <f t="shared" si="52"/>
        <v>0</v>
      </c>
      <c r="AI33" s="16">
        <f t="shared" si="52"/>
        <v>0</v>
      </c>
      <c r="AJ33" s="16">
        <f t="shared" si="52"/>
        <v>0</v>
      </c>
      <c r="AK33" s="16">
        <f t="shared" si="52"/>
        <v>0</v>
      </c>
      <c r="AL33" s="16">
        <f t="shared" si="52"/>
        <v>0</v>
      </c>
      <c r="AM33" s="16">
        <f t="shared" si="52"/>
        <v>0</v>
      </c>
      <c r="AN33" s="16">
        <f t="shared" si="52"/>
        <v>0</v>
      </c>
      <c r="AO33" s="16">
        <f t="shared" si="52"/>
        <v>0</v>
      </c>
      <c r="AP33" s="16">
        <f t="shared" si="52"/>
        <v>0</v>
      </c>
      <c r="AQ33" s="16">
        <f t="shared" si="52"/>
        <v>0</v>
      </c>
      <c r="AR33" s="16" t="e">
        <f t="shared" si="52"/>
        <v>#DIV/0!</v>
      </c>
      <c r="AS33" s="16">
        <f t="shared" si="52"/>
        <v>0</v>
      </c>
      <c r="AT33" s="16">
        <f t="shared" si="52"/>
        <v>0</v>
      </c>
      <c r="AU33" s="16" t="e">
        <f t="shared" ref="AU33" si="53">+AU31</f>
        <v>#DIV/0!</v>
      </c>
      <c r="AV33" s="16" t="str">
        <f t="shared" si="52"/>
        <v>0.0</v>
      </c>
      <c r="AW33" s="16">
        <f t="shared" si="52"/>
        <v>0</v>
      </c>
      <c r="AX33" s="16">
        <f t="shared" si="52"/>
        <v>0</v>
      </c>
      <c r="AY33" s="16" t="str">
        <f t="shared" si="52"/>
        <v>0.0</v>
      </c>
      <c r="AZ33" s="16">
        <f t="shared" si="52"/>
        <v>0</v>
      </c>
      <c r="BA33" s="16">
        <f t="shared" si="52"/>
        <v>0</v>
      </c>
      <c r="BB33" s="16" t="str">
        <f t="shared" si="52"/>
        <v>0.0</v>
      </c>
      <c r="BC33" s="16">
        <f t="shared" si="52"/>
        <v>0</v>
      </c>
      <c r="BD33" s="16">
        <f t="shared" si="52"/>
        <v>0</v>
      </c>
      <c r="BE33" s="16" t="str">
        <f t="shared" si="52"/>
        <v>0.5</v>
      </c>
      <c r="BF33" s="16">
        <f t="shared" si="52"/>
        <v>0</v>
      </c>
      <c r="BG33" s="16">
        <f t="shared" si="52"/>
        <v>0</v>
      </c>
      <c r="BH33" s="16">
        <f t="shared" si="52"/>
        <v>0</v>
      </c>
      <c r="BI33" s="16">
        <f t="shared" si="52"/>
        <v>0</v>
      </c>
    </row>
    <row r="34" spans="1:61" ht="69" customHeight="1">
      <c r="A34" s="14">
        <v>1</v>
      </c>
      <c r="B34" s="15" t="s">
        <v>65</v>
      </c>
      <c r="C34" s="14">
        <v>1</v>
      </c>
      <c r="D34" s="15" t="s">
        <v>152</v>
      </c>
      <c r="E34" s="14">
        <v>21</v>
      </c>
      <c r="F34" s="15" t="s">
        <v>93</v>
      </c>
      <c r="G34" s="14">
        <v>154</v>
      </c>
      <c r="H34" s="15" t="s">
        <v>139</v>
      </c>
      <c r="I34" s="14">
        <v>167</v>
      </c>
      <c r="J34" s="15" t="s">
        <v>165</v>
      </c>
      <c r="K34" s="57">
        <v>0</v>
      </c>
      <c r="L34" s="14">
        <v>7886</v>
      </c>
      <c r="M34" s="31">
        <v>2020110010215</v>
      </c>
      <c r="N34" s="14" t="s">
        <v>140</v>
      </c>
      <c r="O34" s="14">
        <v>1</v>
      </c>
      <c r="P34" s="15" t="s">
        <v>141</v>
      </c>
      <c r="Q34" s="14" t="s">
        <v>86</v>
      </c>
      <c r="R34" s="31">
        <v>1</v>
      </c>
      <c r="S34" s="31">
        <v>0</v>
      </c>
      <c r="T34" s="31">
        <v>0.3</v>
      </c>
      <c r="U34" s="31">
        <v>0.3</v>
      </c>
      <c r="V34" s="31">
        <v>0.3</v>
      </c>
      <c r="W34" s="31">
        <v>0.1</v>
      </c>
      <c r="X34" s="14"/>
      <c r="Y34" s="14"/>
      <c r="Z34" s="18"/>
      <c r="AA34" s="18"/>
      <c r="AB34" s="14"/>
      <c r="AC34" s="18"/>
      <c r="AD34" s="18"/>
      <c r="AE34" s="17"/>
      <c r="AF34" s="18"/>
      <c r="AG34" s="18"/>
      <c r="AH34" s="17"/>
      <c r="AI34" s="18"/>
      <c r="AJ34" s="18"/>
      <c r="AK34" s="14"/>
      <c r="AL34" s="14"/>
      <c r="AM34" s="14"/>
      <c r="AN34" s="14"/>
      <c r="AO34" s="14"/>
      <c r="AP34" s="14">
        <v>0</v>
      </c>
      <c r="AQ34" s="19">
        <v>0</v>
      </c>
      <c r="AR34" s="18" t="e">
        <f>AQ34/AP34</f>
        <v>#DIV/0!</v>
      </c>
      <c r="AS34" s="14">
        <v>0</v>
      </c>
      <c r="AT34" s="19">
        <v>0</v>
      </c>
      <c r="AU34" s="18" t="e">
        <f t="shared" ref="AU34:AU35" si="54">AT34/AS34</f>
        <v>#DIV/0!</v>
      </c>
      <c r="AV34" s="18"/>
      <c r="AW34" s="19"/>
      <c r="AX34" s="18"/>
      <c r="AY34" s="18"/>
      <c r="AZ34" s="19"/>
      <c r="BA34" s="18"/>
      <c r="BB34" s="18"/>
      <c r="BC34" s="19"/>
      <c r="BD34" s="18"/>
      <c r="BE34" s="18"/>
      <c r="BF34" s="19"/>
      <c r="BG34" s="18"/>
      <c r="BH34" s="20"/>
      <c r="BI34" s="21"/>
    </row>
    <row r="35" spans="1:61" s="43" customFormat="1" ht="61.5" customHeight="1">
      <c r="A35" s="36">
        <v>1</v>
      </c>
      <c r="B35" s="37" t="s">
        <v>65</v>
      </c>
      <c r="C35" s="36">
        <v>1</v>
      </c>
      <c r="D35" s="37" t="s">
        <v>152</v>
      </c>
      <c r="E35" s="36">
        <v>21</v>
      </c>
      <c r="F35" s="37" t="s">
        <v>93</v>
      </c>
      <c r="G35" s="36">
        <v>154</v>
      </c>
      <c r="H35" s="37" t="s">
        <v>139</v>
      </c>
      <c r="I35" s="36">
        <v>167</v>
      </c>
      <c r="J35" s="37" t="s">
        <v>165</v>
      </c>
      <c r="K35" s="60">
        <v>0</v>
      </c>
      <c r="L35" s="36">
        <v>7886</v>
      </c>
      <c r="M35" s="38">
        <v>2020110010215</v>
      </c>
      <c r="N35" s="36" t="s">
        <v>140</v>
      </c>
      <c r="O35" s="36">
        <v>2</v>
      </c>
      <c r="P35" s="37" t="s">
        <v>142</v>
      </c>
      <c r="Q35" s="36" t="s">
        <v>86</v>
      </c>
      <c r="R35" s="38">
        <v>20</v>
      </c>
      <c r="S35" s="39">
        <v>0</v>
      </c>
      <c r="T35" s="39">
        <v>5</v>
      </c>
      <c r="U35" s="39">
        <v>5</v>
      </c>
      <c r="V35" s="39">
        <v>5</v>
      </c>
      <c r="W35" s="39">
        <v>5</v>
      </c>
      <c r="X35" s="36"/>
      <c r="Y35" s="36"/>
      <c r="Z35" s="40"/>
      <c r="AA35" s="40"/>
      <c r="AB35" s="36"/>
      <c r="AC35" s="40"/>
      <c r="AD35" s="40"/>
      <c r="AE35" s="39"/>
      <c r="AF35" s="40"/>
      <c r="AG35" s="40"/>
      <c r="AH35" s="39"/>
      <c r="AI35" s="40"/>
      <c r="AJ35" s="40"/>
      <c r="AK35" s="36"/>
      <c r="AL35" s="36"/>
      <c r="AM35" s="36"/>
      <c r="AN35" s="36"/>
      <c r="AO35" s="36"/>
      <c r="AP35" s="36">
        <v>0</v>
      </c>
      <c r="AQ35" s="41">
        <v>0</v>
      </c>
      <c r="AR35" s="40" t="e">
        <f>AQ35/AP35</f>
        <v>#DIV/0!</v>
      </c>
      <c r="AS35" s="14">
        <v>0</v>
      </c>
      <c r="AT35" s="19">
        <v>0</v>
      </c>
      <c r="AU35" s="18" t="e">
        <f t="shared" si="54"/>
        <v>#DIV/0!</v>
      </c>
      <c r="AV35" s="40"/>
      <c r="AW35" s="41"/>
      <c r="AX35" s="40"/>
      <c r="AY35" s="40"/>
      <c r="AZ35" s="41"/>
      <c r="BA35" s="40"/>
      <c r="BB35" s="40"/>
      <c r="BC35" s="41"/>
      <c r="BD35" s="40"/>
      <c r="BE35" s="40"/>
      <c r="BF35" s="41"/>
      <c r="BG35" s="40"/>
      <c r="BH35" s="40"/>
      <c r="BI35" s="42"/>
    </row>
    <row r="36" spans="1:61" s="43" customFormat="1" ht="68.25" customHeight="1">
      <c r="A36" s="36">
        <v>1</v>
      </c>
      <c r="B36" s="37" t="s">
        <v>65</v>
      </c>
      <c r="C36" s="36">
        <v>1</v>
      </c>
      <c r="D36" s="37" t="s">
        <v>152</v>
      </c>
      <c r="E36" s="36">
        <v>21</v>
      </c>
      <c r="F36" s="37" t="s">
        <v>93</v>
      </c>
      <c r="G36" s="36">
        <v>154</v>
      </c>
      <c r="H36" s="37" t="s">
        <v>139</v>
      </c>
      <c r="I36" s="36">
        <v>167</v>
      </c>
      <c r="J36" s="37" t="s">
        <v>165</v>
      </c>
      <c r="K36" s="60">
        <v>0</v>
      </c>
      <c r="L36" s="36">
        <v>7886</v>
      </c>
      <c r="M36" s="38">
        <v>2020110010215</v>
      </c>
      <c r="N36" s="36" t="s">
        <v>140</v>
      </c>
      <c r="O36" s="36">
        <v>3</v>
      </c>
      <c r="P36" s="37" t="s">
        <v>143</v>
      </c>
      <c r="Q36" s="36" t="s">
        <v>86</v>
      </c>
      <c r="R36" s="38">
        <v>350</v>
      </c>
      <c r="S36" s="39">
        <v>0</v>
      </c>
      <c r="T36" s="39">
        <v>100</v>
      </c>
      <c r="U36" s="39">
        <v>100</v>
      </c>
      <c r="V36" s="39">
        <v>100</v>
      </c>
      <c r="W36" s="39">
        <v>50</v>
      </c>
      <c r="X36" s="36"/>
      <c r="Y36" s="36"/>
      <c r="Z36" s="40"/>
      <c r="AA36" s="40"/>
      <c r="AB36" s="36"/>
      <c r="AC36" s="40"/>
      <c r="AD36" s="40"/>
      <c r="AE36" s="39"/>
      <c r="AF36" s="40"/>
      <c r="AG36" s="40"/>
      <c r="AH36" s="39"/>
      <c r="AI36" s="40"/>
      <c r="AJ36" s="40"/>
      <c r="AK36" s="36"/>
      <c r="AL36" s="36"/>
      <c r="AM36" s="36"/>
      <c r="AN36" s="36"/>
      <c r="AO36" s="36"/>
      <c r="AP36" s="36">
        <v>6</v>
      </c>
      <c r="AQ36" s="41">
        <v>5</v>
      </c>
      <c r="AR36" s="40">
        <f>AQ36/AP36</f>
        <v>0.83333333333333337</v>
      </c>
      <c r="AS36" s="36">
        <v>7</v>
      </c>
      <c r="AT36" s="36">
        <v>8</v>
      </c>
      <c r="AU36" s="40">
        <f>AT36/AS36</f>
        <v>1.1428571428571428</v>
      </c>
      <c r="AV36" s="36">
        <v>8</v>
      </c>
      <c r="AW36" s="36"/>
      <c r="AX36" s="36"/>
      <c r="AY36" s="36">
        <v>9</v>
      </c>
      <c r="AZ36" s="36"/>
      <c r="BA36" s="36"/>
      <c r="BB36" s="36">
        <v>10</v>
      </c>
      <c r="BC36" s="36"/>
      <c r="BD36" s="36"/>
      <c r="BE36" s="36">
        <v>0</v>
      </c>
      <c r="BF36" s="36"/>
      <c r="BG36" s="36"/>
      <c r="BH36" s="40"/>
      <c r="BI36" s="42"/>
    </row>
    <row r="37" spans="1:61" s="52" customFormat="1" ht="97.5" customHeight="1">
      <c r="A37" s="16">
        <f>+A34</f>
        <v>1</v>
      </c>
      <c r="B37" s="16" t="str">
        <f t="shared" ref="B37:BI37" si="55">+B34</f>
        <v>Hacer un nuevo contrato social con igualdad de oportunidades para la inclusión social, productiva
y política</v>
      </c>
      <c r="C37" s="16">
        <f t="shared" si="55"/>
        <v>1</v>
      </c>
      <c r="D37" s="16" t="str">
        <f t="shared" si="55"/>
        <v>Oportunidades de educación, salud y cultura para mujeres, jóvenes, niños, niñas y adolescentes</v>
      </c>
      <c r="E37" s="16">
        <f t="shared" si="55"/>
        <v>21</v>
      </c>
      <c r="F37" s="16" t="str">
        <f t="shared" si="55"/>
        <v>Creación y vida cotidiana: Apropiación ciudadana del arte, la cultura y el patrimonio, para la 
democracia cultural</v>
      </c>
      <c r="G37" s="16">
        <f t="shared" si="55"/>
        <v>154</v>
      </c>
      <c r="H37" s="16" t="str">
        <f t="shared" si="55"/>
        <v>Implementar una (1) estrategia que permita reconocer y difundir manifestaciones de patrimonio cultural material e inmaterial, para generar conocimiento en la ciudadanía.</v>
      </c>
      <c r="I37" s="16">
        <f t="shared" si="55"/>
        <v>167</v>
      </c>
      <c r="J37" s="16" t="str">
        <f t="shared" si="55"/>
        <v>Número de estrategias implementadas</v>
      </c>
      <c r="K37" s="61">
        <f t="shared" si="55"/>
        <v>0</v>
      </c>
      <c r="L37" s="16">
        <f t="shared" si="55"/>
        <v>7886</v>
      </c>
      <c r="M37" s="53">
        <f t="shared" si="55"/>
        <v>2020110010215</v>
      </c>
      <c r="N37" s="16" t="str">
        <f t="shared" si="55"/>
        <v>Reconocimiento y valoración del patrimonio material e inmaterial de Bogotá</v>
      </c>
      <c r="O37" s="16">
        <f t="shared" si="55"/>
        <v>1</v>
      </c>
      <c r="P37" s="16" t="str">
        <f t="shared" si="55"/>
        <v>Elaborar 1 documento de investigación con el objetivo de abordar datos cuantitativos del patrimonio cultural construido, a partir de la revisión de los resultados de la revisión de las políticas asociadas en la ciudad</v>
      </c>
      <c r="Q37" s="16" t="str">
        <f t="shared" si="55"/>
        <v>SUMA</v>
      </c>
      <c r="R37" s="16">
        <f t="shared" si="55"/>
        <v>1</v>
      </c>
      <c r="S37" s="16">
        <f t="shared" si="55"/>
        <v>0</v>
      </c>
      <c r="T37" s="16">
        <f t="shared" si="55"/>
        <v>0.3</v>
      </c>
      <c r="U37" s="16">
        <f t="shared" si="55"/>
        <v>0.3</v>
      </c>
      <c r="V37" s="16">
        <f t="shared" si="55"/>
        <v>0.3</v>
      </c>
      <c r="W37" s="16">
        <f t="shared" si="55"/>
        <v>0.1</v>
      </c>
      <c r="X37" s="16">
        <f t="shared" si="55"/>
        <v>0</v>
      </c>
      <c r="Y37" s="16">
        <f t="shared" si="55"/>
        <v>0</v>
      </c>
      <c r="Z37" s="16">
        <f t="shared" si="55"/>
        <v>0</v>
      </c>
      <c r="AA37" s="16">
        <f t="shared" si="55"/>
        <v>0</v>
      </c>
      <c r="AB37" s="16">
        <f t="shared" si="55"/>
        <v>0</v>
      </c>
      <c r="AC37" s="16">
        <f t="shared" si="55"/>
        <v>0</v>
      </c>
      <c r="AD37" s="16">
        <f t="shared" si="55"/>
        <v>0</v>
      </c>
      <c r="AE37" s="16">
        <f t="shared" si="55"/>
        <v>0</v>
      </c>
      <c r="AF37" s="16">
        <f t="shared" si="55"/>
        <v>0</v>
      </c>
      <c r="AG37" s="16">
        <f t="shared" si="55"/>
        <v>0</v>
      </c>
      <c r="AH37" s="16">
        <f t="shared" si="55"/>
        <v>0</v>
      </c>
      <c r="AI37" s="16">
        <f t="shared" si="55"/>
        <v>0</v>
      </c>
      <c r="AJ37" s="16">
        <f t="shared" si="55"/>
        <v>0</v>
      </c>
      <c r="AK37" s="16">
        <f t="shared" si="55"/>
        <v>0</v>
      </c>
      <c r="AL37" s="16">
        <f t="shared" si="55"/>
        <v>0</v>
      </c>
      <c r="AM37" s="16">
        <f t="shared" si="55"/>
        <v>0</v>
      </c>
      <c r="AN37" s="16">
        <f t="shared" si="55"/>
        <v>0</v>
      </c>
      <c r="AO37" s="16">
        <f t="shared" si="55"/>
        <v>0</v>
      </c>
      <c r="AP37" s="16">
        <f t="shared" si="55"/>
        <v>0</v>
      </c>
      <c r="AQ37" s="16">
        <f t="shared" si="55"/>
        <v>0</v>
      </c>
      <c r="AR37" s="16" t="e">
        <f t="shared" si="55"/>
        <v>#DIV/0!</v>
      </c>
      <c r="AS37" s="16">
        <f t="shared" si="55"/>
        <v>0</v>
      </c>
      <c r="AT37" s="16">
        <f t="shared" si="55"/>
        <v>0</v>
      </c>
      <c r="AU37" s="16" t="e">
        <f t="shared" si="55"/>
        <v>#DIV/0!</v>
      </c>
      <c r="AV37" s="16">
        <f t="shared" si="55"/>
        <v>0</v>
      </c>
      <c r="AW37" s="16">
        <f t="shared" si="55"/>
        <v>0</v>
      </c>
      <c r="AX37" s="16">
        <f t="shared" si="55"/>
        <v>0</v>
      </c>
      <c r="AY37" s="16">
        <f t="shared" si="55"/>
        <v>0</v>
      </c>
      <c r="AZ37" s="16">
        <f t="shared" si="55"/>
        <v>0</v>
      </c>
      <c r="BA37" s="16">
        <f t="shared" si="55"/>
        <v>0</v>
      </c>
      <c r="BB37" s="16">
        <f t="shared" si="55"/>
        <v>0</v>
      </c>
      <c r="BC37" s="16">
        <f t="shared" si="55"/>
        <v>0</v>
      </c>
      <c r="BD37" s="16">
        <f t="shared" si="55"/>
        <v>0</v>
      </c>
      <c r="BE37" s="16">
        <f t="shared" si="55"/>
        <v>0</v>
      </c>
      <c r="BF37" s="16">
        <f t="shared" si="55"/>
        <v>0</v>
      </c>
      <c r="BG37" s="16">
        <f t="shared" si="55"/>
        <v>0</v>
      </c>
      <c r="BH37" s="16">
        <f t="shared" si="55"/>
        <v>0</v>
      </c>
      <c r="BI37" s="16">
        <f t="shared" si="55"/>
        <v>0</v>
      </c>
    </row>
    <row r="38" spans="1:61" s="43" customFormat="1" ht="61.5" customHeight="1">
      <c r="A38" s="36">
        <v>1</v>
      </c>
      <c r="B38" s="37" t="s">
        <v>65</v>
      </c>
      <c r="C38" s="36">
        <v>1</v>
      </c>
      <c r="D38" s="37" t="s">
        <v>152</v>
      </c>
      <c r="E38" s="36">
        <v>21</v>
      </c>
      <c r="F38" s="37" t="s">
        <v>93</v>
      </c>
      <c r="G38" s="36">
        <v>158</v>
      </c>
      <c r="H38" s="37" t="s">
        <v>94</v>
      </c>
      <c r="I38" s="36">
        <v>171</v>
      </c>
      <c r="J38" s="37" t="s">
        <v>166</v>
      </c>
      <c r="K38" s="60">
        <v>0</v>
      </c>
      <c r="L38" s="36">
        <v>7650</v>
      </c>
      <c r="M38" s="38">
        <v>2020110010039</v>
      </c>
      <c r="N38" s="36" t="s">
        <v>96</v>
      </c>
      <c r="O38" s="36">
        <v>1</v>
      </c>
      <c r="P38" s="37" t="s">
        <v>97</v>
      </c>
      <c r="Q38" s="36" t="s">
        <v>86</v>
      </c>
      <c r="R38" s="38">
        <v>8</v>
      </c>
      <c r="S38" s="39">
        <v>2</v>
      </c>
      <c r="T38" s="39">
        <v>2</v>
      </c>
      <c r="U38" s="39">
        <v>2</v>
      </c>
      <c r="V38" s="39">
        <v>2</v>
      </c>
      <c r="W38" s="39">
        <v>0</v>
      </c>
      <c r="X38" s="36"/>
      <c r="Y38" s="36"/>
      <c r="Z38" s="40"/>
      <c r="AA38" s="40"/>
      <c r="AB38" s="36"/>
      <c r="AC38" s="40"/>
      <c r="AD38" s="40"/>
      <c r="AE38" s="39"/>
      <c r="AF38" s="40"/>
      <c r="AG38" s="40"/>
      <c r="AH38" s="39"/>
      <c r="AI38" s="40"/>
      <c r="AJ38" s="40"/>
      <c r="AK38" s="36"/>
      <c r="AL38" s="36"/>
      <c r="AM38" s="36"/>
      <c r="AN38" s="36"/>
      <c r="AO38" s="36"/>
      <c r="AP38" s="38">
        <v>0</v>
      </c>
      <c r="AQ38" s="39">
        <v>0</v>
      </c>
      <c r="AR38" s="40">
        <v>0</v>
      </c>
      <c r="AS38" s="38">
        <v>0</v>
      </c>
      <c r="AT38" s="39">
        <v>0</v>
      </c>
      <c r="AU38" s="40" t="e">
        <f>+AT38/AS38</f>
        <v>#DIV/0!</v>
      </c>
      <c r="AV38" s="38">
        <v>0</v>
      </c>
      <c r="AW38" s="39"/>
      <c r="AX38" s="40"/>
      <c r="AY38" s="38">
        <v>0</v>
      </c>
      <c r="AZ38" s="39"/>
      <c r="BA38" s="40"/>
      <c r="BB38" s="38">
        <v>0</v>
      </c>
      <c r="BC38" s="39"/>
      <c r="BD38" s="40"/>
      <c r="BE38" s="38">
        <v>2</v>
      </c>
      <c r="BF38" s="39"/>
      <c r="BG38" s="40"/>
      <c r="BH38" s="40"/>
      <c r="BI38" s="42"/>
    </row>
    <row r="39" spans="1:61" s="43" customFormat="1" ht="66" customHeight="1">
      <c r="A39" s="36">
        <v>1</v>
      </c>
      <c r="B39" s="37" t="s">
        <v>65</v>
      </c>
      <c r="C39" s="36">
        <v>1</v>
      </c>
      <c r="D39" s="37" t="s">
        <v>152</v>
      </c>
      <c r="E39" s="36">
        <v>21</v>
      </c>
      <c r="F39" s="37" t="s">
        <v>93</v>
      </c>
      <c r="G39" s="36">
        <v>158</v>
      </c>
      <c r="H39" s="37" t="s">
        <v>94</v>
      </c>
      <c r="I39" s="36">
        <v>171</v>
      </c>
      <c r="J39" s="37" t="s">
        <v>166</v>
      </c>
      <c r="K39" s="60">
        <v>0</v>
      </c>
      <c r="L39" s="36">
        <v>7650</v>
      </c>
      <c r="M39" s="38">
        <v>2020110010039</v>
      </c>
      <c r="N39" s="36" t="s">
        <v>96</v>
      </c>
      <c r="O39" s="36">
        <v>2</v>
      </c>
      <c r="P39" s="37" t="s">
        <v>98</v>
      </c>
      <c r="Q39" s="36" t="s">
        <v>86</v>
      </c>
      <c r="R39" s="38">
        <v>4</v>
      </c>
      <c r="S39" s="39">
        <v>0</v>
      </c>
      <c r="T39" s="39">
        <v>1</v>
      </c>
      <c r="U39" s="39">
        <v>2</v>
      </c>
      <c r="V39" s="39">
        <v>1</v>
      </c>
      <c r="W39" s="39">
        <v>0</v>
      </c>
      <c r="X39" s="36"/>
      <c r="Y39" s="36"/>
      <c r="Z39" s="40"/>
      <c r="AA39" s="40"/>
      <c r="AB39" s="36"/>
      <c r="AC39" s="40"/>
      <c r="AD39" s="40"/>
      <c r="AE39" s="39"/>
      <c r="AF39" s="40"/>
      <c r="AG39" s="40"/>
      <c r="AH39" s="39"/>
      <c r="AI39" s="40"/>
      <c r="AJ39" s="40"/>
      <c r="AK39" s="36"/>
      <c r="AL39" s="36"/>
      <c r="AM39" s="36"/>
      <c r="AN39" s="36"/>
      <c r="AO39" s="36"/>
      <c r="AP39" s="38">
        <v>0</v>
      </c>
      <c r="AQ39" s="38">
        <v>0</v>
      </c>
      <c r="AR39" s="40">
        <v>0</v>
      </c>
      <c r="AS39" s="38">
        <v>0</v>
      </c>
      <c r="AT39" s="38">
        <v>0</v>
      </c>
      <c r="AU39" s="40">
        <v>0</v>
      </c>
      <c r="AV39" s="38">
        <v>0</v>
      </c>
      <c r="AW39" s="38">
        <v>0</v>
      </c>
      <c r="AX39" s="40">
        <v>0</v>
      </c>
      <c r="AY39" s="38">
        <v>0</v>
      </c>
      <c r="AZ39" s="38">
        <v>0</v>
      </c>
      <c r="BA39" s="40">
        <v>0</v>
      </c>
      <c r="BB39" s="38">
        <v>0</v>
      </c>
      <c r="BC39" s="38">
        <v>0</v>
      </c>
      <c r="BD39" s="40">
        <v>0</v>
      </c>
      <c r="BE39" s="38">
        <v>0</v>
      </c>
      <c r="BF39" s="38">
        <v>0</v>
      </c>
      <c r="BG39" s="40">
        <v>0</v>
      </c>
      <c r="BH39" s="38">
        <v>0</v>
      </c>
      <c r="BI39" s="38">
        <v>0</v>
      </c>
    </row>
    <row r="40" spans="1:61" s="43" customFormat="1" ht="63.75" customHeight="1">
      <c r="A40" s="36">
        <v>1</v>
      </c>
      <c r="B40" s="37" t="s">
        <v>65</v>
      </c>
      <c r="C40" s="36">
        <v>1</v>
      </c>
      <c r="D40" s="37" t="s">
        <v>152</v>
      </c>
      <c r="E40" s="36">
        <v>21</v>
      </c>
      <c r="F40" s="37" t="s">
        <v>93</v>
      </c>
      <c r="G40" s="36">
        <v>158</v>
      </c>
      <c r="H40" s="37" t="s">
        <v>94</v>
      </c>
      <c r="I40" s="36">
        <v>171</v>
      </c>
      <c r="J40" s="37" t="s">
        <v>166</v>
      </c>
      <c r="K40" s="60">
        <v>0</v>
      </c>
      <c r="L40" s="36">
        <v>7650</v>
      </c>
      <c r="M40" s="38">
        <v>2020110010039</v>
      </c>
      <c r="N40" s="36" t="s">
        <v>96</v>
      </c>
      <c r="O40" s="36">
        <v>3</v>
      </c>
      <c r="P40" s="37" t="s">
        <v>99</v>
      </c>
      <c r="Q40" s="36" t="s">
        <v>86</v>
      </c>
      <c r="R40" s="38">
        <v>3</v>
      </c>
      <c r="S40" s="39">
        <v>0</v>
      </c>
      <c r="T40" s="39">
        <v>1</v>
      </c>
      <c r="U40" s="39">
        <v>1</v>
      </c>
      <c r="V40" s="39">
        <v>1</v>
      </c>
      <c r="W40" s="39">
        <v>0</v>
      </c>
      <c r="X40" s="36"/>
      <c r="Y40" s="36"/>
      <c r="Z40" s="40"/>
      <c r="AA40" s="40"/>
      <c r="AB40" s="36"/>
      <c r="AC40" s="40"/>
      <c r="AD40" s="40"/>
      <c r="AE40" s="39"/>
      <c r="AF40" s="40"/>
      <c r="AG40" s="40"/>
      <c r="AH40" s="39"/>
      <c r="AI40" s="40"/>
      <c r="AJ40" s="40"/>
      <c r="AK40" s="36"/>
      <c r="AL40" s="36"/>
      <c r="AM40" s="36"/>
      <c r="AN40" s="36"/>
      <c r="AO40" s="36"/>
      <c r="AP40" s="38">
        <v>0</v>
      </c>
      <c r="AQ40" s="38">
        <v>0</v>
      </c>
      <c r="AR40" s="40">
        <v>0</v>
      </c>
      <c r="AS40" s="38">
        <v>0</v>
      </c>
      <c r="AT40" s="38">
        <v>0</v>
      </c>
      <c r="AU40" s="40">
        <v>0</v>
      </c>
      <c r="AV40" s="38">
        <v>0</v>
      </c>
      <c r="AW40" s="38">
        <v>0</v>
      </c>
      <c r="AX40" s="40">
        <v>0</v>
      </c>
      <c r="AY40" s="38">
        <v>0</v>
      </c>
      <c r="AZ40" s="38">
        <v>0</v>
      </c>
      <c r="BA40" s="40">
        <v>0</v>
      </c>
      <c r="BB40" s="38">
        <v>0</v>
      </c>
      <c r="BC40" s="38">
        <v>0</v>
      </c>
      <c r="BD40" s="40">
        <v>0</v>
      </c>
      <c r="BE40" s="38">
        <v>0</v>
      </c>
      <c r="BF40" s="38">
        <v>0</v>
      </c>
      <c r="BG40" s="40">
        <v>0</v>
      </c>
      <c r="BH40" s="38">
        <v>0</v>
      </c>
      <c r="BI40" s="38">
        <v>0</v>
      </c>
    </row>
    <row r="41" spans="1:61" ht="70.5" customHeight="1">
      <c r="A41" s="14">
        <v>1</v>
      </c>
      <c r="B41" s="15" t="s">
        <v>65</v>
      </c>
      <c r="C41" s="14">
        <v>1</v>
      </c>
      <c r="D41" s="15" t="s">
        <v>152</v>
      </c>
      <c r="E41" s="14">
        <v>21</v>
      </c>
      <c r="F41" s="15" t="s">
        <v>93</v>
      </c>
      <c r="G41" s="14">
        <v>158</v>
      </c>
      <c r="H41" s="58" t="s">
        <v>94</v>
      </c>
      <c r="I41" s="57">
        <v>171</v>
      </c>
      <c r="J41" s="58" t="s">
        <v>166</v>
      </c>
      <c r="K41" s="57">
        <v>0</v>
      </c>
      <c r="L41" s="57">
        <v>7650</v>
      </c>
      <c r="M41" s="59">
        <v>2020110010039</v>
      </c>
      <c r="N41" s="57" t="s">
        <v>96</v>
      </c>
      <c r="O41" s="57">
        <v>4</v>
      </c>
      <c r="P41" s="58" t="s">
        <v>100</v>
      </c>
      <c r="Q41" s="57" t="s">
        <v>86</v>
      </c>
      <c r="R41" s="31">
        <v>923</v>
      </c>
      <c r="S41" s="17">
        <v>300</v>
      </c>
      <c r="T41" s="17">
        <v>230</v>
      </c>
      <c r="U41" s="17">
        <v>155</v>
      </c>
      <c r="V41" s="17">
        <v>155</v>
      </c>
      <c r="W41" s="17">
        <v>83</v>
      </c>
      <c r="X41" s="14"/>
      <c r="Y41" s="14"/>
      <c r="Z41" s="18"/>
      <c r="AA41" s="18"/>
      <c r="AB41" s="14"/>
      <c r="AC41" s="18"/>
      <c r="AD41" s="18"/>
      <c r="AE41" s="17"/>
      <c r="AF41" s="18"/>
      <c r="AG41" s="18"/>
      <c r="AH41" s="17"/>
      <c r="AI41" s="18"/>
      <c r="AJ41" s="18"/>
      <c r="AK41" s="14"/>
      <c r="AL41" s="14"/>
      <c r="AM41" s="14"/>
      <c r="AN41" s="14"/>
      <c r="AO41" s="14"/>
      <c r="AP41" s="31">
        <v>76</v>
      </c>
      <c r="AQ41" s="17">
        <v>82</v>
      </c>
      <c r="AR41" s="32">
        <f>+AQ41/AP41</f>
        <v>1.0789473684210527</v>
      </c>
      <c r="AS41" s="31">
        <v>162</v>
      </c>
      <c r="AT41" s="17">
        <v>230</v>
      </c>
      <c r="AU41" s="32">
        <f>+AT41/AS41</f>
        <v>1.4197530864197532</v>
      </c>
      <c r="AV41" s="31">
        <v>297</v>
      </c>
      <c r="AW41" s="17"/>
      <c r="AX41" s="32"/>
      <c r="AY41" s="31">
        <v>300</v>
      </c>
      <c r="AZ41" s="17"/>
      <c r="BA41" s="32"/>
      <c r="BB41" s="31">
        <v>300</v>
      </c>
      <c r="BC41" s="17"/>
      <c r="BD41" s="32"/>
      <c r="BE41" s="31">
        <v>300</v>
      </c>
      <c r="BF41" s="17"/>
      <c r="BG41" s="32"/>
      <c r="BH41" s="20"/>
      <c r="BI41" s="21"/>
    </row>
    <row r="42" spans="1:61" s="43" customFormat="1" ht="81" customHeight="1">
      <c r="A42" s="36">
        <v>1</v>
      </c>
      <c r="B42" s="37" t="s">
        <v>65</v>
      </c>
      <c r="C42" s="36">
        <v>1</v>
      </c>
      <c r="D42" s="37" t="s">
        <v>152</v>
      </c>
      <c r="E42" s="36">
        <v>21</v>
      </c>
      <c r="F42" s="37" t="s">
        <v>95</v>
      </c>
      <c r="G42" s="36">
        <v>158</v>
      </c>
      <c r="H42" s="37" t="s">
        <v>94</v>
      </c>
      <c r="I42" s="36">
        <v>171</v>
      </c>
      <c r="J42" s="37" t="s">
        <v>166</v>
      </c>
      <c r="K42" s="60">
        <v>0</v>
      </c>
      <c r="L42" s="36">
        <v>7650</v>
      </c>
      <c r="M42" s="38">
        <v>2020110010039</v>
      </c>
      <c r="N42" s="36" t="s">
        <v>96</v>
      </c>
      <c r="O42" s="36">
        <v>5</v>
      </c>
      <c r="P42" s="37" t="s">
        <v>101</v>
      </c>
      <c r="Q42" s="36" t="s">
        <v>86</v>
      </c>
      <c r="R42" s="39">
        <v>1200</v>
      </c>
      <c r="S42" s="39">
        <v>0</v>
      </c>
      <c r="T42" s="39">
        <v>350</v>
      </c>
      <c r="U42" s="39">
        <v>350</v>
      </c>
      <c r="V42" s="39">
        <v>300</v>
      </c>
      <c r="W42" s="39">
        <v>200</v>
      </c>
      <c r="X42" s="36"/>
      <c r="Y42" s="36"/>
      <c r="Z42" s="40"/>
      <c r="AA42" s="40"/>
      <c r="AB42" s="36"/>
      <c r="AC42" s="40"/>
      <c r="AD42" s="40"/>
      <c r="AE42" s="39"/>
      <c r="AF42" s="40"/>
      <c r="AG42" s="40"/>
      <c r="AH42" s="39"/>
      <c r="AI42" s="40"/>
      <c r="AJ42" s="40"/>
      <c r="AK42" s="36"/>
      <c r="AL42" s="36"/>
      <c r="AM42" s="36"/>
      <c r="AN42" s="36"/>
      <c r="AO42" s="36"/>
      <c r="AP42" s="38">
        <v>0</v>
      </c>
      <c r="AQ42" s="38">
        <v>0</v>
      </c>
      <c r="AR42" s="40">
        <v>0</v>
      </c>
      <c r="AS42" s="38">
        <v>0</v>
      </c>
      <c r="AT42" s="38">
        <v>0</v>
      </c>
      <c r="AU42" s="40">
        <v>0</v>
      </c>
      <c r="AV42" s="38">
        <v>0</v>
      </c>
      <c r="AW42" s="38">
        <v>0</v>
      </c>
      <c r="AX42" s="40">
        <v>0</v>
      </c>
      <c r="AY42" s="38">
        <v>0</v>
      </c>
      <c r="AZ42" s="38">
        <v>0</v>
      </c>
      <c r="BA42" s="40">
        <v>0</v>
      </c>
      <c r="BB42" s="38">
        <v>0</v>
      </c>
      <c r="BC42" s="38">
        <v>0</v>
      </c>
      <c r="BD42" s="40">
        <v>0</v>
      </c>
      <c r="BE42" s="38">
        <v>0</v>
      </c>
      <c r="BF42" s="38">
        <v>0</v>
      </c>
      <c r="BG42" s="40">
        <v>0</v>
      </c>
      <c r="BH42" s="38">
        <v>0</v>
      </c>
      <c r="BI42" s="38">
        <v>0</v>
      </c>
    </row>
    <row r="43" spans="1:61" s="52" customFormat="1" ht="90.75" customHeight="1">
      <c r="A43" s="16">
        <f>+A41</f>
        <v>1</v>
      </c>
      <c r="B43" s="16" t="str">
        <f t="shared" ref="B43:BI43" si="56">+B41</f>
        <v>Hacer un nuevo contrato social con igualdad de oportunidades para la inclusión social, productiva
y política</v>
      </c>
      <c r="C43" s="16">
        <f t="shared" si="56"/>
        <v>1</v>
      </c>
      <c r="D43" s="16" t="str">
        <f t="shared" si="56"/>
        <v>Oportunidades de educación, salud y cultura para mujeres, jóvenes, niños, niñas y adolescentes</v>
      </c>
      <c r="E43" s="16">
        <f t="shared" si="56"/>
        <v>21</v>
      </c>
      <c r="F43" s="16" t="str">
        <f t="shared" si="56"/>
        <v>Creación y vida cotidiana: Apropiación ciudadana del arte, la cultura y el patrimonio, para la 
democracia cultural</v>
      </c>
      <c r="G43" s="16">
        <f t="shared" si="56"/>
        <v>158</v>
      </c>
      <c r="H43" s="16" t="str">
        <f t="shared" si="56"/>
        <v>Realizar el 100% de las acciones para el fortalecimiento de los estímulos, apoyos concertados y alianzas estratégicas para dinamizar la estrategia sectorial dirigida a fomentar los procesos culturales, artísticos, patrimoniales.</v>
      </c>
      <c r="I43" s="54">
        <f t="shared" si="56"/>
        <v>171</v>
      </c>
      <c r="J43" s="54" t="str">
        <f t="shared" si="56"/>
        <v>Porcentaje de acciones para el fortalecimiento de los estímulos, apoyos concertados y alianzas estratégicas realizadas.</v>
      </c>
      <c r="K43" s="61">
        <f t="shared" si="56"/>
        <v>0</v>
      </c>
      <c r="L43" s="54">
        <f t="shared" si="56"/>
        <v>7650</v>
      </c>
      <c r="M43" s="55">
        <f t="shared" si="56"/>
        <v>2020110010039</v>
      </c>
      <c r="N43" s="54" t="str">
        <f t="shared" si="56"/>
        <v xml:space="preserve">Fortalecimiento de los procesos de fomento cultural para la gestión incluyente en Cultura para la vida cotidiana en Bogotá </v>
      </c>
      <c r="O43" s="54">
        <f t="shared" si="56"/>
        <v>4</v>
      </c>
      <c r="P43" s="54" t="str">
        <f t="shared" si="56"/>
        <v>Entregar 923 estímulos, apoyos concertados y alianzas estratégicas estímulos (800), apoyos concertados (120) y alianzas estratégicas (3) dirigidos a fortalecer los procesos de los agentes del sector</v>
      </c>
      <c r="Q43" s="54" t="s">
        <v>178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16">
        <f t="shared" si="56"/>
        <v>0</v>
      </c>
      <c r="Y43" s="16">
        <f t="shared" si="56"/>
        <v>0</v>
      </c>
      <c r="Z43" s="16">
        <f t="shared" si="56"/>
        <v>0</v>
      </c>
      <c r="AA43" s="16">
        <f t="shared" si="56"/>
        <v>0</v>
      </c>
      <c r="AB43" s="16">
        <f t="shared" si="56"/>
        <v>0</v>
      </c>
      <c r="AC43" s="16">
        <f t="shared" si="56"/>
        <v>0</v>
      </c>
      <c r="AD43" s="16">
        <f t="shared" si="56"/>
        <v>0</v>
      </c>
      <c r="AE43" s="16">
        <f t="shared" si="56"/>
        <v>0</v>
      </c>
      <c r="AF43" s="16">
        <f t="shared" si="56"/>
        <v>0</v>
      </c>
      <c r="AG43" s="16">
        <f t="shared" si="56"/>
        <v>0</v>
      </c>
      <c r="AH43" s="16">
        <f t="shared" si="56"/>
        <v>0</v>
      </c>
      <c r="AI43" s="16">
        <f t="shared" si="56"/>
        <v>0</v>
      </c>
      <c r="AJ43" s="16">
        <f t="shared" si="56"/>
        <v>0</v>
      </c>
      <c r="AK43" s="16">
        <f t="shared" si="56"/>
        <v>0</v>
      </c>
      <c r="AL43" s="16">
        <f t="shared" si="56"/>
        <v>0</v>
      </c>
      <c r="AM43" s="16">
        <f t="shared" si="56"/>
        <v>0</v>
      </c>
      <c r="AN43" s="16">
        <f t="shared" si="56"/>
        <v>0</v>
      </c>
      <c r="AO43" s="16">
        <f t="shared" si="56"/>
        <v>0</v>
      </c>
      <c r="AP43" s="65">
        <v>0.25</v>
      </c>
      <c r="AQ43" s="65">
        <v>0.27</v>
      </c>
      <c r="AR43" s="65">
        <f>+AQ43/AP43</f>
        <v>1.08</v>
      </c>
      <c r="AS43" s="65">
        <v>0.54</v>
      </c>
      <c r="AT43" s="65">
        <v>0.54</v>
      </c>
      <c r="AU43" s="70">
        <f>+AT43/AS43</f>
        <v>1</v>
      </c>
      <c r="AV43" s="65">
        <v>0.99</v>
      </c>
      <c r="AW43" s="65"/>
      <c r="AX43" s="65">
        <f t="shared" si="56"/>
        <v>0</v>
      </c>
      <c r="AY43" s="65">
        <v>1</v>
      </c>
      <c r="AZ43" s="65"/>
      <c r="BA43" s="65">
        <f t="shared" si="56"/>
        <v>0</v>
      </c>
      <c r="BB43" s="65">
        <v>1</v>
      </c>
      <c r="BC43" s="65"/>
      <c r="BD43" s="65">
        <f t="shared" si="56"/>
        <v>0</v>
      </c>
      <c r="BE43" s="65">
        <v>1</v>
      </c>
      <c r="BF43" s="65"/>
      <c r="BG43" s="65">
        <f t="shared" si="56"/>
        <v>0</v>
      </c>
      <c r="BH43" s="16">
        <f t="shared" si="56"/>
        <v>0</v>
      </c>
      <c r="BI43" s="16">
        <f t="shared" si="56"/>
        <v>0</v>
      </c>
    </row>
    <row r="44" spans="1:61" ht="74.25" customHeight="1">
      <c r="A44" s="14">
        <v>1</v>
      </c>
      <c r="B44" s="15" t="s">
        <v>65</v>
      </c>
      <c r="C44" s="14">
        <v>4</v>
      </c>
      <c r="D44" s="15" t="s">
        <v>154</v>
      </c>
      <c r="E44" s="14">
        <v>24</v>
      </c>
      <c r="F44" s="15" t="s">
        <v>127</v>
      </c>
      <c r="G44" s="14">
        <v>165</v>
      </c>
      <c r="H44" s="15" t="s">
        <v>144</v>
      </c>
      <c r="I44" s="14">
        <v>179</v>
      </c>
      <c r="J44" s="15" t="s">
        <v>167</v>
      </c>
      <c r="K44" s="57">
        <v>0</v>
      </c>
      <c r="L44" s="14">
        <v>7887</v>
      </c>
      <c r="M44" s="31">
        <v>2020110010216</v>
      </c>
      <c r="N44" s="14" t="s">
        <v>145</v>
      </c>
      <c r="O44" s="14">
        <v>2</v>
      </c>
      <c r="P44" s="15" t="s">
        <v>144</v>
      </c>
      <c r="Q44" s="14" t="s">
        <v>177</v>
      </c>
      <c r="R44" s="17">
        <v>10</v>
      </c>
      <c r="S44" s="17">
        <v>1</v>
      </c>
      <c r="T44" s="17">
        <v>3</v>
      </c>
      <c r="U44" s="17">
        <v>6</v>
      </c>
      <c r="V44" s="17">
        <v>9</v>
      </c>
      <c r="W44" s="17">
        <v>10</v>
      </c>
      <c r="X44" s="14"/>
      <c r="Y44" s="14"/>
      <c r="Z44" s="18"/>
      <c r="AA44" s="18"/>
      <c r="AB44" s="14"/>
      <c r="AC44" s="18"/>
      <c r="AD44" s="18"/>
      <c r="AE44" s="17"/>
      <c r="AF44" s="18"/>
      <c r="AG44" s="18"/>
      <c r="AH44" s="17"/>
      <c r="AI44" s="18"/>
      <c r="AJ44" s="18"/>
      <c r="AK44" s="14"/>
      <c r="AL44" s="14"/>
      <c r="AM44" s="14"/>
      <c r="AN44" s="14"/>
      <c r="AO44" s="14"/>
      <c r="AP44" s="19">
        <v>0</v>
      </c>
      <c r="AQ44" s="19">
        <v>0</v>
      </c>
      <c r="AR44" s="66" t="e">
        <f t="shared" ref="AR44:AR49" si="57">+AQ44/AP44</f>
        <v>#DIV/0!</v>
      </c>
      <c r="AS44" s="19">
        <v>0</v>
      </c>
      <c r="AT44" s="19">
        <v>0</v>
      </c>
      <c r="AU44" s="66" t="e">
        <v>#DIV/0!</v>
      </c>
      <c r="AV44" s="19">
        <v>0</v>
      </c>
      <c r="AW44" s="19"/>
      <c r="AX44" s="66"/>
      <c r="AY44" s="19">
        <v>0</v>
      </c>
      <c r="AZ44" s="19"/>
      <c r="BA44" s="66"/>
      <c r="BB44" s="19">
        <v>1</v>
      </c>
      <c r="BC44" s="19"/>
      <c r="BD44" s="66"/>
      <c r="BE44" s="19">
        <v>1</v>
      </c>
      <c r="BF44" s="19"/>
      <c r="BG44" s="66"/>
      <c r="BH44" s="20"/>
      <c r="BI44" s="21"/>
    </row>
    <row r="45" spans="1:61" s="52" customFormat="1" ht="85.5" customHeight="1">
      <c r="A45" s="16">
        <f>+A44</f>
        <v>1</v>
      </c>
      <c r="B45" s="16" t="str">
        <f t="shared" ref="B45:BI45" si="58">+B44</f>
        <v>Hacer un nuevo contrato social con igualdad de oportunidades para la inclusión social, productiva
y política</v>
      </c>
      <c r="C45" s="16">
        <f t="shared" si="58"/>
        <v>4</v>
      </c>
      <c r="D45" s="16" t="str">
        <f t="shared" si="58"/>
        <v xml:space="preserve">Reactivación y adaptación económica a través de esquemas de productividad sostenible </v>
      </c>
      <c r="E45" s="16">
        <f t="shared" si="58"/>
        <v>24</v>
      </c>
      <c r="F45" s="16" t="str">
        <f t="shared" si="58"/>
        <v>Bogotá región emprendedora e innovadora</v>
      </c>
      <c r="G45" s="16">
        <f t="shared" si="58"/>
        <v>165</v>
      </c>
      <c r="H45" s="16" t="str">
        <f t="shared" si="58"/>
        <v>Desarrollar diez (10) actividades de impacto artístico, cultural y patrimonial en Bogotá y la Región</v>
      </c>
      <c r="I45" s="16">
        <f t="shared" si="58"/>
        <v>179</v>
      </c>
      <c r="J45" s="16" t="str">
        <f t="shared" si="58"/>
        <v>Número de actividades de impacto desarrolladas</v>
      </c>
      <c r="K45" s="61">
        <v>0</v>
      </c>
      <c r="L45" s="16">
        <f t="shared" si="58"/>
        <v>7887</v>
      </c>
      <c r="M45" s="53">
        <f t="shared" si="58"/>
        <v>2020110010216</v>
      </c>
      <c r="N45" s="16" t="str">
        <f t="shared" si="58"/>
        <v>Implementación de una estrategia de arte en espacio público en Bogotá</v>
      </c>
      <c r="O45" s="16">
        <f t="shared" si="58"/>
        <v>2</v>
      </c>
      <c r="P45" s="16" t="str">
        <f t="shared" si="58"/>
        <v>Desarrollar diez (10) actividades de impacto artístico, cultural y patrimonial en Bogotá y la Región</v>
      </c>
      <c r="Q45" s="16" t="str">
        <f t="shared" si="58"/>
        <v>CRECIENTE</v>
      </c>
      <c r="R45" s="16">
        <f t="shared" si="58"/>
        <v>10</v>
      </c>
      <c r="S45" s="16">
        <f t="shared" si="58"/>
        <v>1</v>
      </c>
      <c r="T45" s="16">
        <f t="shared" si="58"/>
        <v>3</v>
      </c>
      <c r="U45" s="16">
        <f t="shared" si="58"/>
        <v>6</v>
      </c>
      <c r="V45" s="16">
        <f t="shared" si="58"/>
        <v>9</v>
      </c>
      <c r="W45" s="16">
        <f t="shared" si="58"/>
        <v>10</v>
      </c>
      <c r="X45" s="16">
        <f t="shared" si="58"/>
        <v>0</v>
      </c>
      <c r="Y45" s="16">
        <f t="shared" si="58"/>
        <v>0</v>
      </c>
      <c r="Z45" s="16">
        <f t="shared" si="58"/>
        <v>0</v>
      </c>
      <c r="AA45" s="16">
        <f t="shared" si="58"/>
        <v>0</v>
      </c>
      <c r="AB45" s="16">
        <f t="shared" si="58"/>
        <v>0</v>
      </c>
      <c r="AC45" s="16">
        <f t="shared" si="58"/>
        <v>0</v>
      </c>
      <c r="AD45" s="16">
        <f t="shared" si="58"/>
        <v>0</v>
      </c>
      <c r="AE45" s="16">
        <f t="shared" si="58"/>
        <v>0</v>
      </c>
      <c r="AF45" s="16">
        <f t="shared" si="58"/>
        <v>0</v>
      </c>
      <c r="AG45" s="16">
        <f t="shared" si="58"/>
        <v>0</v>
      </c>
      <c r="AH45" s="16">
        <f t="shared" si="58"/>
        <v>0</v>
      </c>
      <c r="AI45" s="16">
        <f t="shared" si="58"/>
        <v>0</v>
      </c>
      <c r="AJ45" s="16">
        <f t="shared" si="58"/>
        <v>0</v>
      </c>
      <c r="AK45" s="16">
        <f t="shared" si="58"/>
        <v>0</v>
      </c>
      <c r="AL45" s="16">
        <f t="shared" si="58"/>
        <v>0</v>
      </c>
      <c r="AM45" s="16">
        <f t="shared" si="58"/>
        <v>0</v>
      </c>
      <c r="AN45" s="16">
        <f t="shared" si="58"/>
        <v>0</v>
      </c>
      <c r="AO45" s="16">
        <f t="shared" si="58"/>
        <v>0</v>
      </c>
      <c r="AP45" s="16">
        <f t="shared" si="58"/>
        <v>0</v>
      </c>
      <c r="AQ45" s="16">
        <f t="shared" si="58"/>
        <v>0</v>
      </c>
      <c r="AR45" s="65" t="e">
        <f t="shared" si="57"/>
        <v>#DIV/0!</v>
      </c>
      <c r="AS45" s="16">
        <f t="shared" si="58"/>
        <v>0</v>
      </c>
      <c r="AT45" s="16">
        <f t="shared" si="58"/>
        <v>0</v>
      </c>
      <c r="AU45" s="65" t="e">
        <f t="shared" si="58"/>
        <v>#DIV/0!</v>
      </c>
      <c r="AV45" s="16">
        <f t="shared" si="58"/>
        <v>0</v>
      </c>
      <c r="AW45" s="16">
        <f t="shared" si="58"/>
        <v>0</v>
      </c>
      <c r="AX45" s="65">
        <f t="shared" si="58"/>
        <v>0</v>
      </c>
      <c r="AY45" s="16">
        <f t="shared" si="58"/>
        <v>0</v>
      </c>
      <c r="AZ45" s="16">
        <f t="shared" si="58"/>
        <v>0</v>
      </c>
      <c r="BA45" s="65">
        <f t="shared" si="58"/>
        <v>0</v>
      </c>
      <c r="BB45" s="16">
        <f t="shared" si="58"/>
        <v>1</v>
      </c>
      <c r="BC45" s="16">
        <f t="shared" si="58"/>
        <v>0</v>
      </c>
      <c r="BD45" s="65">
        <f t="shared" si="58"/>
        <v>0</v>
      </c>
      <c r="BE45" s="16">
        <f t="shared" si="58"/>
        <v>1</v>
      </c>
      <c r="BF45" s="16">
        <f t="shared" si="58"/>
        <v>0</v>
      </c>
      <c r="BG45" s="65">
        <f t="shared" si="58"/>
        <v>0</v>
      </c>
      <c r="BH45" s="16">
        <f t="shared" si="58"/>
        <v>0</v>
      </c>
      <c r="BI45" s="16">
        <f t="shared" si="58"/>
        <v>0</v>
      </c>
    </row>
    <row r="46" spans="1:61" ht="77.25" customHeight="1">
      <c r="A46" s="14">
        <v>1</v>
      </c>
      <c r="B46" s="15" t="s">
        <v>65</v>
      </c>
      <c r="C46" s="14">
        <v>4</v>
      </c>
      <c r="D46" s="15" t="s">
        <v>154</v>
      </c>
      <c r="E46" s="14">
        <v>24</v>
      </c>
      <c r="F46" s="15" t="s">
        <v>127</v>
      </c>
      <c r="G46" s="14">
        <v>167</v>
      </c>
      <c r="H46" s="15" t="s">
        <v>128</v>
      </c>
      <c r="I46" s="14">
        <v>181</v>
      </c>
      <c r="J46" s="15" t="s">
        <v>168</v>
      </c>
      <c r="K46" s="14">
        <v>1</v>
      </c>
      <c r="L46" s="14">
        <v>7881</v>
      </c>
      <c r="M46" s="31">
        <v>2020110010059</v>
      </c>
      <c r="N46" s="14" t="s">
        <v>131</v>
      </c>
      <c r="O46" s="14">
        <v>1</v>
      </c>
      <c r="P46" s="15" t="s">
        <v>132</v>
      </c>
      <c r="Q46" s="14" t="s">
        <v>178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4"/>
      <c r="Y46" s="14"/>
      <c r="Z46" s="18"/>
      <c r="AA46" s="18"/>
      <c r="AB46" s="14"/>
      <c r="AC46" s="18"/>
      <c r="AD46" s="18"/>
      <c r="AE46" s="17"/>
      <c r="AF46" s="18"/>
      <c r="AG46" s="18"/>
      <c r="AH46" s="17"/>
      <c r="AI46" s="18"/>
      <c r="AJ46" s="18"/>
      <c r="AK46" s="14"/>
      <c r="AL46" s="14"/>
      <c r="AM46" s="14"/>
      <c r="AN46" s="14"/>
      <c r="AO46" s="14"/>
      <c r="AP46" s="14">
        <v>0.05</v>
      </c>
      <c r="AQ46" s="19">
        <v>0.05</v>
      </c>
      <c r="AR46" s="18">
        <f t="shared" si="57"/>
        <v>1</v>
      </c>
      <c r="AS46" s="14">
        <v>0.13</v>
      </c>
      <c r="AT46" s="14">
        <v>0.13</v>
      </c>
      <c r="AU46" s="14">
        <v>1</v>
      </c>
      <c r="AV46" s="14">
        <v>0.15</v>
      </c>
      <c r="AW46" s="14"/>
      <c r="AX46" s="14"/>
      <c r="AY46" s="14">
        <v>0.32</v>
      </c>
      <c r="AZ46" s="14"/>
      <c r="BA46" s="14"/>
      <c r="BB46" s="14">
        <v>0.23</v>
      </c>
      <c r="BC46" s="14"/>
      <c r="BD46" s="14"/>
      <c r="BE46" s="14">
        <v>0.12</v>
      </c>
      <c r="BF46" s="14"/>
      <c r="BG46" s="14"/>
      <c r="BH46" s="20"/>
      <c r="BI46" s="21"/>
    </row>
    <row r="47" spans="1:61" s="52" customFormat="1" ht="93.75" customHeight="1">
      <c r="A47" s="16">
        <f>+A46</f>
        <v>1</v>
      </c>
      <c r="B47" s="16" t="str">
        <f t="shared" ref="B47:BI47" si="59">+B46</f>
        <v>Hacer un nuevo contrato social con igualdad de oportunidades para la inclusión social, productiva
y política</v>
      </c>
      <c r="C47" s="16">
        <f t="shared" si="59"/>
        <v>4</v>
      </c>
      <c r="D47" s="16" t="str">
        <f t="shared" si="59"/>
        <v xml:space="preserve">Reactivación y adaptación económica a través de esquemas de productividad sostenible </v>
      </c>
      <c r="E47" s="16">
        <f t="shared" si="59"/>
        <v>24</v>
      </c>
      <c r="F47" s="16" t="str">
        <f t="shared" si="59"/>
        <v>Bogotá región emprendedora e innovadora</v>
      </c>
      <c r="G47" s="16">
        <f t="shared" si="59"/>
        <v>167</v>
      </c>
      <c r="H47" s="16" t="str">
        <f t="shared" si="59"/>
        <v>Diseñar e implementar dos (2) estrategias para reconocer, crear, fortalecer, consolidar y/o posicionar Distritos Creativos, así como espacios adecuados para el desarrollo de actividades culturales y creativas.</v>
      </c>
      <c r="I47" s="16">
        <f t="shared" si="59"/>
        <v>181</v>
      </c>
      <c r="J47" s="16" t="str">
        <f t="shared" si="59"/>
        <v>Número de estrategias para reconocer, crear, fortalecer, consolidar y/o posicionar Distritos Creativos diseñadas e implementadas</v>
      </c>
      <c r="K47" s="16">
        <f t="shared" si="59"/>
        <v>1</v>
      </c>
      <c r="L47" s="16">
        <f t="shared" si="59"/>
        <v>7881</v>
      </c>
      <c r="M47" s="53">
        <f t="shared" si="59"/>
        <v>2020110010059</v>
      </c>
      <c r="N47" s="16" t="str">
        <f t="shared" si="59"/>
        <v>Generación de desarrollo social y económico sostenible a través de las actividades culturales y creativas en Bogotá.</v>
      </c>
      <c r="O47" s="16">
        <f t="shared" si="59"/>
        <v>1</v>
      </c>
      <c r="P47" s="16" t="str">
        <f t="shared" si="59"/>
        <v>Diseñar e implementar 1 estrategia para reconocer, crear, fortalecer, consolidar y/o posicionar Distritos Creativos, así como espacios adecuados para el desarrollo de actividades culturales y creativas</v>
      </c>
      <c r="Q47" s="16" t="str">
        <f t="shared" si="59"/>
        <v>CONSTANTE</v>
      </c>
      <c r="R47" s="16">
        <f t="shared" si="59"/>
        <v>1</v>
      </c>
      <c r="S47" s="16">
        <f t="shared" si="59"/>
        <v>1</v>
      </c>
      <c r="T47" s="16">
        <f t="shared" si="59"/>
        <v>1</v>
      </c>
      <c r="U47" s="16">
        <f t="shared" si="59"/>
        <v>1</v>
      </c>
      <c r="V47" s="16">
        <f t="shared" si="59"/>
        <v>1</v>
      </c>
      <c r="W47" s="16">
        <f t="shared" si="59"/>
        <v>1</v>
      </c>
      <c r="X47" s="16">
        <f t="shared" si="59"/>
        <v>0</v>
      </c>
      <c r="Y47" s="16">
        <f t="shared" si="59"/>
        <v>0</v>
      </c>
      <c r="Z47" s="16">
        <f t="shared" si="59"/>
        <v>0</v>
      </c>
      <c r="AA47" s="16">
        <f t="shared" si="59"/>
        <v>0</v>
      </c>
      <c r="AB47" s="16">
        <f t="shared" si="59"/>
        <v>0</v>
      </c>
      <c r="AC47" s="16">
        <f t="shared" si="59"/>
        <v>0</v>
      </c>
      <c r="AD47" s="16">
        <f t="shared" si="59"/>
        <v>0</v>
      </c>
      <c r="AE47" s="16">
        <f t="shared" si="59"/>
        <v>0</v>
      </c>
      <c r="AF47" s="16">
        <f t="shared" si="59"/>
        <v>0</v>
      </c>
      <c r="AG47" s="16">
        <f t="shared" si="59"/>
        <v>0</v>
      </c>
      <c r="AH47" s="16">
        <f t="shared" si="59"/>
        <v>0</v>
      </c>
      <c r="AI47" s="16">
        <f t="shared" si="59"/>
        <v>0</v>
      </c>
      <c r="AJ47" s="16">
        <f t="shared" si="59"/>
        <v>0</v>
      </c>
      <c r="AK47" s="16">
        <f t="shared" si="59"/>
        <v>0</v>
      </c>
      <c r="AL47" s="16">
        <f t="shared" si="59"/>
        <v>0</v>
      </c>
      <c r="AM47" s="16">
        <f t="shared" si="59"/>
        <v>0</v>
      </c>
      <c r="AN47" s="16">
        <f t="shared" si="59"/>
        <v>0</v>
      </c>
      <c r="AO47" s="16">
        <f t="shared" si="59"/>
        <v>0</v>
      </c>
      <c r="AP47" s="16">
        <f t="shared" si="59"/>
        <v>0.05</v>
      </c>
      <c r="AQ47" s="16">
        <f t="shared" si="59"/>
        <v>0.05</v>
      </c>
      <c r="AR47" s="65">
        <f t="shared" si="57"/>
        <v>1</v>
      </c>
      <c r="AS47" s="16">
        <v>0.13</v>
      </c>
      <c r="AT47" s="16">
        <v>0.13</v>
      </c>
      <c r="AU47" s="65">
        <v>1</v>
      </c>
      <c r="AV47" s="16">
        <v>0.15</v>
      </c>
      <c r="AW47" s="16">
        <v>0</v>
      </c>
      <c r="AX47" s="16">
        <v>0</v>
      </c>
      <c r="AY47" s="16">
        <v>0.32</v>
      </c>
      <c r="AZ47" s="16">
        <v>0</v>
      </c>
      <c r="BA47" s="16">
        <v>0</v>
      </c>
      <c r="BB47" s="16">
        <v>0.23</v>
      </c>
      <c r="BC47" s="16">
        <v>0</v>
      </c>
      <c r="BD47" s="16">
        <v>0</v>
      </c>
      <c r="BE47" s="16">
        <v>0.12</v>
      </c>
      <c r="BF47" s="16">
        <v>0</v>
      </c>
      <c r="BG47" s="16">
        <v>0</v>
      </c>
      <c r="BH47" s="16">
        <f t="shared" si="59"/>
        <v>0</v>
      </c>
      <c r="BI47" s="16">
        <f t="shared" si="59"/>
        <v>0</v>
      </c>
    </row>
    <row r="48" spans="1:61" ht="65.25" customHeight="1">
      <c r="A48" s="14">
        <v>1</v>
      </c>
      <c r="B48" s="15" t="s">
        <v>65</v>
      </c>
      <c r="C48" s="14">
        <v>4</v>
      </c>
      <c r="D48" s="15" t="s">
        <v>154</v>
      </c>
      <c r="E48" s="14">
        <v>24</v>
      </c>
      <c r="F48" s="15" t="s">
        <v>127</v>
      </c>
      <c r="G48" s="14">
        <v>168</v>
      </c>
      <c r="H48" s="15" t="s">
        <v>129</v>
      </c>
      <c r="I48" s="14">
        <v>182</v>
      </c>
      <c r="J48" s="15" t="s">
        <v>169</v>
      </c>
      <c r="K48" s="57">
        <v>0</v>
      </c>
      <c r="L48" s="14">
        <v>7881</v>
      </c>
      <c r="M48" s="31">
        <v>2020110010059</v>
      </c>
      <c r="N48" s="14" t="s">
        <v>131</v>
      </c>
      <c r="O48" s="14">
        <v>2</v>
      </c>
      <c r="P48" s="15" t="s">
        <v>133</v>
      </c>
      <c r="Q48" s="14" t="s">
        <v>178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0</v>
      </c>
      <c r="X48" s="14"/>
      <c r="Y48" s="14"/>
      <c r="Z48" s="18"/>
      <c r="AA48" s="18"/>
      <c r="AB48" s="14"/>
      <c r="AC48" s="18"/>
      <c r="AD48" s="18"/>
      <c r="AE48" s="17"/>
      <c r="AF48" s="18"/>
      <c r="AG48" s="18"/>
      <c r="AH48" s="17"/>
      <c r="AI48" s="18"/>
      <c r="AJ48" s="18"/>
      <c r="AK48" s="14"/>
      <c r="AL48" s="14"/>
      <c r="AM48" s="14"/>
      <c r="AN48" s="14"/>
      <c r="AO48" s="14"/>
      <c r="AP48" s="19">
        <v>0.1</v>
      </c>
      <c r="AQ48" s="19">
        <v>0.1</v>
      </c>
      <c r="AR48" s="18">
        <f t="shared" si="57"/>
        <v>1</v>
      </c>
      <c r="AS48" s="19">
        <v>0.1</v>
      </c>
      <c r="AT48" s="19">
        <v>0.1</v>
      </c>
      <c r="AU48" s="19">
        <v>1</v>
      </c>
      <c r="AV48" s="19">
        <v>0.2</v>
      </c>
      <c r="AW48" s="19"/>
      <c r="AX48" s="19"/>
      <c r="AY48" s="19">
        <v>0.2</v>
      </c>
      <c r="AZ48" s="19"/>
      <c r="BA48" s="19"/>
      <c r="BB48" s="19">
        <v>0.2</v>
      </c>
      <c r="BC48" s="19"/>
      <c r="BD48" s="19"/>
      <c r="BE48" s="19">
        <v>0.2</v>
      </c>
      <c r="BF48" s="19"/>
      <c r="BG48" s="19"/>
      <c r="BH48" s="20"/>
      <c r="BI48" s="21"/>
    </row>
    <row r="49" spans="1:61" s="52" customFormat="1" ht="82.5" customHeight="1">
      <c r="A49" s="16">
        <f>+A48</f>
        <v>1</v>
      </c>
      <c r="B49" s="16" t="str">
        <f t="shared" ref="B49:BI49" si="60">+B48</f>
        <v>Hacer un nuevo contrato social con igualdad de oportunidades para la inclusión social, productiva
y política</v>
      </c>
      <c r="C49" s="16">
        <f t="shared" si="60"/>
        <v>4</v>
      </c>
      <c r="D49" s="16" t="str">
        <f t="shared" si="60"/>
        <v xml:space="preserve">Reactivación y adaptación económica a través de esquemas de productividad sostenible </v>
      </c>
      <c r="E49" s="16">
        <f t="shared" si="60"/>
        <v>24</v>
      </c>
      <c r="F49" s="16" t="str">
        <f t="shared" si="60"/>
        <v>Bogotá región emprendedora e innovadora</v>
      </c>
      <c r="G49" s="16">
        <f t="shared" si="60"/>
        <v>168</v>
      </c>
      <c r="H49" s="16" t="str">
        <f t="shared" si="60"/>
        <v>Diseñar y promover tres (3) programas para el fortalecimiento de la cadena de valor de la economía cultural y creativa.</v>
      </c>
      <c r="I49" s="16">
        <f t="shared" si="60"/>
        <v>182</v>
      </c>
      <c r="J49" s="16" t="str">
        <f t="shared" si="60"/>
        <v>Número de programas para el fortalecimiento de la cadena de valor diseñadas y promovidas</v>
      </c>
      <c r="K49" s="61">
        <f t="shared" si="60"/>
        <v>0</v>
      </c>
      <c r="L49" s="16">
        <f t="shared" si="60"/>
        <v>7881</v>
      </c>
      <c r="M49" s="53">
        <f t="shared" si="60"/>
        <v>2020110010059</v>
      </c>
      <c r="N49" s="16" t="str">
        <f t="shared" si="60"/>
        <v>Generación de desarrollo social y económico sostenible a través de las actividades culturales y creativas en Bogotá.</v>
      </c>
      <c r="O49" s="16">
        <f t="shared" si="60"/>
        <v>2</v>
      </c>
      <c r="P49" s="16" t="str">
        <f t="shared" si="60"/>
        <v>Diseñar y promover 1 programa para el fortlecimiento de la cadena de valor de la economía cultural y creativa</v>
      </c>
      <c r="Q49" s="16" t="str">
        <f t="shared" si="60"/>
        <v>CONSTANTE</v>
      </c>
      <c r="R49" s="16">
        <f t="shared" si="60"/>
        <v>1</v>
      </c>
      <c r="S49" s="16">
        <f t="shared" si="60"/>
        <v>1</v>
      </c>
      <c r="T49" s="16">
        <f t="shared" si="60"/>
        <v>1</v>
      </c>
      <c r="U49" s="16">
        <f t="shared" si="60"/>
        <v>1</v>
      </c>
      <c r="V49" s="16">
        <f t="shared" si="60"/>
        <v>1</v>
      </c>
      <c r="W49" s="16">
        <f t="shared" si="60"/>
        <v>0</v>
      </c>
      <c r="X49" s="16">
        <f t="shared" si="60"/>
        <v>0</v>
      </c>
      <c r="Y49" s="16">
        <f t="shared" si="60"/>
        <v>0</v>
      </c>
      <c r="Z49" s="16">
        <f t="shared" si="60"/>
        <v>0</v>
      </c>
      <c r="AA49" s="16">
        <f t="shared" si="60"/>
        <v>0</v>
      </c>
      <c r="AB49" s="16">
        <f t="shared" si="60"/>
        <v>0</v>
      </c>
      <c r="AC49" s="16">
        <f t="shared" si="60"/>
        <v>0</v>
      </c>
      <c r="AD49" s="16">
        <f t="shared" si="60"/>
        <v>0</v>
      </c>
      <c r="AE49" s="16">
        <f t="shared" si="60"/>
        <v>0</v>
      </c>
      <c r="AF49" s="16">
        <f t="shared" si="60"/>
        <v>0</v>
      </c>
      <c r="AG49" s="16">
        <f t="shared" si="60"/>
        <v>0</v>
      </c>
      <c r="AH49" s="16">
        <f t="shared" si="60"/>
        <v>0</v>
      </c>
      <c r="AI49" s="16">
        <f t="shared" si="60"/>
        <v>0</v>
      </c>
      <c r="AJ49" s="16">
        <f t="shared" si="60"/>
        <v>0</v>
      </c>
      <c r="AK49" s="16">
        <f t="shared" si="60"/>
        <v>0</v>
      </c>
      <c r="AL49" s="16">
        <f t="shared" si="60"/>
        <v>0</v>
      </c>
      <c r="AM49" s="16">
        <f t="shared" si="60"/>
        <v>0</v>
      </c>
      <c r="AN49" s="16">
        <f t="shared" si="60"/>
        <v>0</v>
      </c>
      <c r="AO49" s="16">
        <f t="shared" si="60"/>
        <v>0</v>
      </c>
      <c r="AP49" s="16">
        <f t="shared" si="60"/>
        <v>0.1</v>
      </c>
      <c r="AQ49" s="16">
        <f t="shared" si="60"/>
        <v>0.1</v>
      </c>
      <c r="AR49" s="65">
        <f t="shared" si="57"/>
        <v>1</v>
      </c>
      <c r="AS49" s="16">
        <v>0.1</v>
      </c>
      <c r="AT49" s="16">
        <v>0.1</v>
      </c>
      <c r="AU49" s="65">
        <v>1</v>
      </c>
      <c r="AV49" s="16">
        <v>0.2</v>
      </c>
      <c r="AW49" s="16">
        <v>0</v>
      </c>
      <c r="AX49" s="16">
        <v>0</v>
      </c>
      <c r="AY49" s="16">
        <v>0.2</v>
      </c>
      <c r="AZ49" s="16">
        <v>0</v>
      </c>
      <c r="BA49" s="16">
        <v>0</v>
      </c>
      <c r="BB49" s="16">
        <v>0.2</v>
      </c>
      <c r="BC49" s="16">
        <v>0</v>
      </c>
      <c r="BD49" s="16">
        <v>0</v>
      </c>
      <c r="BE49" s="16">
        <v>0.2</v>
      </c>
      <c r="BF49" s="16">
        <v>0</v>
      </c>
      <c r="BG49" s="16">
        <v>0</v>
      </c>
      <c r="BH49" s="16">
        <f t="shared" si="60"/>
        <v>0</v>
      </c>
      <c r="BI49" s="16">
        <f t="shared" si="60"/>
        <v>0</v>
      </c>
    </row>
    <row r="50" spans="1:61" ht="68.25" customHeight="1">
      <c r="A50" s="14">
        <v>1</v>
      </c>
      <c r="B50" s="15" t="s">
        <v>65</v>
      </c>
      <c r="C50" s="14">
        <v>4</v>
      </c>
      <c r="D50" s="15" t="s">
        <v>154</v>
      </c>
      <c r="E50" s="14">
        <v>24</v>
      </c>
      <c r="F50" s="15" t="s">
        <v>127</v>
      </c>
      <c r="G50" s="14">
        <v>174</v>
      </c>
      <c r="H50" s="15" t="s">
        <v>146</v>
      </c>
      <c r="I50" s="14">
        <v>188</v>
      </c>
      <c r="J50" s="15" t="s">
        <v>170</v>
      </c>
      <c r="K50" s="57">
        <v>0</v>
      </c>
      <c r="L50" s="14">
        <v>7887</v>
      </c>
      <c r="M50" s="31">
        <v>2020110010216</v>
      </c>
      <c r="N50" s="14" t="s">
        <v>145</v>
      </c>
      <c r="O50" s="14">
        <v>1</v>
      </c>
      <c r="P50" s="15" t="s">
        <v>147</v>
      </c>
      <c r="Q50" s="14" t="s">
        <v>177</v>
      </c>
      <c r="R50" s="17">
        <v>1</v>
      </c>
      <c r="S50" s="24">
        <v>0.13</v>
      </c>
      <c r="T50" s="24">
        <v>0.38</v>
      </c>
      <c r="U50" s="24">
        <v>0.63</v>
      </c>
      <c r="V50" s="24">
        <v>0.88</v>
      </c>
      <c r="W50" s="24">
        <v>1</v>
      </c>
      <c r="X50" s="14"/>
      <c r="Y50" s="14"/>
      <c r="Z50" s="18"/>
      <c r="AA50" s="18"/>
      <c r="AB50" s="14"/>
      <c r="AC50" s="18"/>
      <c r="AD50" s="18"/>
      <c r="AE50" s="17"/>
      <c r="AF50" s="18"/>
      <c r="AG50" s="18"/>
      <c r="AH50" s="17"/>
      <c r="AI50" s="18"/>
      <c r="AJ50" s="18"/>
      <c r="AK50" s="14"/>
      <c r="AL50" s="14"/>
      <c r="AM50" s="14"/>
      <c r="AN50" s="14"/>
      <c r="AO50" s="14"/>
      <c r="AP50" s="24">
        <v>0.01</v>
      </c>
      <c r="AQ50" s="24">
        <v>0.01</v>
      </c>
      <c r="AR50" s="66">
        <f>+AQ50/AP50</f>
        <v>1</v>
      </c>
      <c r="AS50" s="14">
        <v>0.02</v>
      </c>
      <c r="AT50" s="14">
        <v>0.02</v>
      </c>
      <c r="AU50" s="66">
        <f>+AT50/AS50</f>
        <v>1</v>
      </c>
      <c r="AV50" s="14">
        <v>0.04</v>
      </c>
      <c r="AW50" s="14"/>
      <c r="AX50" s="14"/>
      <c r="AY50" s="14">
        <v>0.05</v>
      </c>
      <c r="AZ50" s="14"/>
      <c r="BA50" s="14"/>
      <c r="BB50" s="14">
        <v>0.09</v>
      </c>
      <c r="BC50" s="14"/>
      <c r="BD50" s="14"/>
      <c r="BE50" s="14">
        <v>0.13</v>
      </c>
      <c r="BF50" s="14"/>
      <c r="BG50" s="14"/>
      <c r="BH50" s="20"/>
      <c r="BI50" s="21"/>
    </row>
    <row r="51" spans="1:61" s="52" customFormat="1" ht="84.75" customHeight="1">
      <c r="A51" s="16">
        <f>+A50</f>
        <v>1</v>
      </c>
      <c r="B51" s="16" t="str">
        <f t="shared" ref="B51:BI51" si="61">+B50</f>
        <v>Hacer un nuevo contrato social con igualdad de oportunidades para la inclusión social, productiva
y política</v>
      </c>
      <c r="C51" s="16">
        <f t="shared" si="61"/>
        <v>4</v>
      </c>
      <c r="D51" s="16" t="str">
        <f t="shared" si="61"/>
        <v xml:space="preserve">Reactivación y adaptación económica a través de esquemas de productividad sostenible </v>
      </c>
      <c r="E51" s="16">
        <f t="shared" si="61"/>
        <v>24</v>
      </c>
      <c r="F51" s="16" t="str">
        <f t="shared" si="61"/>
        <v>Bogotá región emprendedora e innovadora</v>
      </c>
      <c r="G51" s="16">
        <f t="shared" si="61"/>
        <v>174</v>
      </c>
      <c r="H51" s="16" t="str">
        <f t="shared" si="61"/>
        <v>Implementar una (1) estrategia que permita atender a los artistas del espacio público, que propicie el goce efectivo de los derechos culturales de la ciudadanía</v>
      </c>
      <c r="I51" s="16">
        <f t="shared" si="61"/>
        <v>188</v>
      </c>
      <c r="J51" s="16" t="str">
        <f t="shared" si="61"/>
        <v>Número de estrategias para la atención de artistas del espacio público implementadas</v>
      </c>
      <c r="K51" s="61">
        <f t="shared" si="61"/>
        <v>0</v>
      </c>
      <c r="L51" s="16">
        <f t="shared" si="61"/>
        <v>7887</v>
      </c>
      <c r="M51" s="53">
        <f t="shared" si="61"/>
        <v>2020110010216</v>
      </c>
      <c r="N51" s="16" t="str">
        <f t="shared" si="61"/>
        <v>Implementación de una estrategia de arte en espacio público en Bogotá</v>
      </c>
      <c r="O51" s="16">
        <f t="shared" si="61"/>
        <v>1</v>
      </c>
      <c r="P51" s="16" t="str">
        <f t="shared" si="61"/>
        <v>Implementar 1 estrategia que permita atender a los artistas del espacio público, que propicie el goce efectivo de los derechos culturales de la ciudadanía.</v>
      </c>
      <c r="Q51" s="16" t="str">
        <f t="shared" si="61"/>
        <v>CRECIENTE</v>
      </c>
      <c r="R51" s="16">
        <f t="shared" si="61"/>
        <v>1</v>
      </c>
      <c r="S51" s="16">
        <f t="shared" si="61"/>
        <v>0.13</v>
      </c>
      <c r="T51" s="16">
        <f t="shared" si="61"/>
        <v>0.38</v>
      </c>
      <c r="U51" s="16">
        <f t="shared" si="61"/>
        <v>0.63</v>
      </c>
      <c r="V51" s="16">
        <f t="shared" si="61"/>
        <v>0.88</v>
      </c>
      <c r="W51" s="16">
        <f t="shared" si="61"/>
        <v>1</v>
      </c>
      <c r="X51" s="16">
        <f t="shared" si="61"/>
        <v>0</v>
      </c>
      <c r="Y51" s="16">
        <f t="shared" si="61"/>
        <v>0</v>
      </c>
      <c r="Z51" s="16">
        <f t="shared" si="61"/>
        <v>0</v>
      </c>
      <c r="AA51" s="16">
        <f t="shared" si="61"/>
        <v>0</v>
      </c>
      <c r="AB51" s="16">
        <f t="shared" si="61"/>
        <v>0</v>
      </c>
      <c r="AC51" s="16">
        <f t="shared" si="61"/>
        <v>0</v>
      </c>
      <c r="AD51" s="16">
        <f t="shared" si="61"/>
        <v>0</v>
      </c>
      <c r="AE51" s="16">
        <f t="shared" si="61"/>
        <v>0</v>
      </c>
      <c r="AF51" s="16">
        <f t="shared" si="61"/>
        <v>0</v>
      </c>
      <c r="AG51" s="16">
        <f t="shared" si="61"/>
        <v>0</v>
      </c>
      <c r="AH51" s="16">
        <f t="shared" si="61"/>
        <v>0</v>
      </c>
      <c r="AI51" s="16">
        <f t="shared" si="61"/>
        <v>0</v>
      </c>
      <c r="AJ51" s="16">
        <f t="shared" si="61"/>
        <v>0</v>
      </c>
      <c r="AK51" s="16">
        <f t="shared" si="61"/>
        <v>0</v>
      </c>
      <c r="AL51" s="16">
        <f t="shared" si="61"/>
        <v>0</v>
      </c>
      <c r="AM51" s="16">
        <f t="shared" si="61"/>
        <v>0</v>
      </c>
      <c r="AN51" s="16">
        <f t="shared" si="61"/>
        <v>0</v>
      </c>
      <c r="AO51" s="16">
        <f t="shared" si="61"/>
        <v>0</v>
      </c>
      <c r="AP51" s="16">
        <f t="shared" si="61"/>
        <v>0.01</v>
      </c>
      <c r="AQ51" s="16">
        <f t="shared" si="61"/>
        <v>0.01</v>
      </c>
      <c r="AR51" s="65">
        <f t="shared" ref="AR51" si="62">+AQ51/AP51</f>
        <v>1</v>
      </c>
      <c r="AS51" s="16">
        <v>0.1</v>
      </c>
      <c r="AT51" s="16">
        <v>0.1</v>
      </c>
      <c r="AU51" s="65">
        <v>1</v>
      </c>
      <c r="AV51" s="16">
        <v>0.08</v>
      </c>
      <c r="AW51" s="16">
        <v>0</v>
      </c>
      <c r="AX51" s="16">
        <v>0</v>
      </c>
      <c r="AY51" s="16">
        <v>0.15</v>
      </c>
      <c r="AZ51" s="16">
        <v>0</v>
      </c>
      <c r="BA51" s="16">
        <v>0</v>
      </c>
      <c r="BB51" s="16">
        <v>0.32</v>
      </c>
      <c r="BC51" s="16">
        <v>0</v>
      </c>
      <c r="BD51" s="16">
        <v>0</v>
      </c>
      <c r="BE51" s="16">
        <v>0.31</v>
      </c>
      <c r="BF51" s="16">
        <v>0</v>
      </c>
      <c r="BG51" s="16">
        <v>0</v>
      </c>
      <c r="BH51" s="16">
        <f t="shared" si="61"/>
        <v>0</v>
      </c>
      <c r="BI51" s="16">
        <f t="shared" si="61"/>
        <v>0</v>
      </c>
    </row>
    <row r="52" spans="1:61" ht="66" customHeight="1">
      <c r="A52" s="14">
        <v>1</v>
      </c>
      <c r="B52" s="15" t="s">
        <v>65</v>
      </c>
      <c r="C52" s="14">
        <v>4</v>
      </c>
      <c r="D52" s="15" t="s">
        <v>154</v>
      </c>
      <c r="E52" s="14">
        <v>24</v>
      </c>
      <c r="F52" s="15" t="s">
        <v>127</v>
      </c>
      <c r="G52" s="14">
        <v>175</v>
      </c>
      <c r="H52" s="15" t="s">
        <v>130</v>
      </c>
      <c r="I52" s="14">
        <v>189</v>
      </c>
      <c r="J52" s="15" t="s">
        <v>171</v>
      </c>
      <c r="K52" s="14">
        <v>1</v>
      </c>
      <c r="L52" s="14">
        <v>7881</v>
      </c>
      <c r="M52" s="31">
        <v>2020110010059</v>
      </c>
      <c r="N52" s="14" t="s">
        <v>131</v>
      </c>
      <c r="O52" s="14">
        <v>3</v>
      </c>
      <c r="P52" s="15" t="s">
        <v>134</v>
      </c>
      <c r="Q52" s="14" t="s">
        <v>178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4"/>
      <c r="Y52" s="14"/>
      <c r="Z52" s="18"/>
      <c r="AA52" s="18"/>
      <c r="AB52" s="14"/>
      <c r="AC52" s="18"/>
      <c r="AD52" s="18"/>
      <c r="AE52" s="17"/>
      <c r="AF52" s="18"/>
      <c r="AG52" s="18"/>
      <c r="AH52" s="17"/>
      <c r="AI52" s="18"/>
      <c r="AJ52" s="18"/>
      <c r="AK52" s="14"/>
      <c r="AL52" s="14"/>
      <c r="AM52" s="14"/>
      <c r="AN52" s="14"/>
      <c r="AO52" s="14"/>
      <c r="AP52" s="14">
        <v>0.04</v>
      </c>
      <c r="AQ52" s="19">
        <v>0.04</v>
      </c>
      <c r="AR52" s="18">
        <f>AQ52/AP52</f>
        <v>1</v>
      </c>
      <c r="AS52" s="14">
        <v>0.1</v>
      </c>
      <c r="AT52" s="14">
        <v>0.1</v>
      </c>
      <c r="AU52" s="14">
        <f>AT52/AS52</f>
        <v>1</v>
      </c>
      <c r="AV52" s="14">
        <v>0.08</v>
      </c>
      <c r="AW52" s="14"/>
      <c r="AX52" s="14"/>
      <c r="AY52" s="14">
        <v>0.15</v>
      </c>
      <c r="AZ52" s="14"/>
      <c r="BA52" s="14"/>
      <c r="BB52" s="14">
        <v>0.32</v>
      </c>
      <c r="BC52" s="14"/>
      <c r="BD52" s="14"/>
      <c r="BE52" s="14">
        <v>0.31</v>
      </c>
      <c r="BF52" s="14"/>
      <c r="BG52" s="14"/>
      <c r="BH52" s="20"/>
      <c r="BI52" s="21"/>
    </row>
    <row r="53" spans="1:61" s="52" customFormat="1" ht="87" customHeight="1">
      <c r="A53" s="16">
        <f>+A52</f>
        <v>1</v>
      </c>
      <c r="B53" s="16" t="str">
        <f t="shared" ref="B53:BI53" si="63">+B52</f>
        <v>Hacer un nuevo contrato social con igualdad de oportunidades para la inclusión social, productiva
y política</v>
      </c>
      <c r="C53" s="16">
        <f t="shared" si="63"/>
        <v>4</v>
      </c>
      <c r="D53" s="16" t="str">
        <f t="shared" si="63"/>
        <v xml:space="preserve">Reactivación y adaptación económica a través de esquemas de productividad sostenible </v>
      </c>
      <c r="E53" s="16">
        <f t="shared" si="63"/>
        <v>24</v>
      </c>
      <c r="F53" s="16" t="str">
        <f t="shared" si="63"/>
        <v>Bogotá región emprendedora e innovadora</v>
      </c>
      <c r="G53" s="16">
        <f t="shared" si="63"/>
        <v>175</v>
      </c>
      <c r="H53" s="16" t="str">
        <f t="shared" si="63"/>
        <v>Implementar y fortalecer una (1) estrategia de economía cultural y creativa para orientar la toma de decisiones que permita mitigar y reactivar el sector cultura</v>
      </c>
      <c r="I53" s="16">
        <f t="shared" si="63"/>
        <v>189</v>
      </c>
      <c r="J53" s="16" t="str">
        <f t="shared" si="63"/>
        <v>Número de estrategias de economía cultural y creativa implemantadas y promovidas</v>
      </c>
      <c r="K53" s="16">
        <f t="shared" si="63"/>
        <v>1</v>
      </c>
      <c r="L53" s="16">
        <f t="shared" si="63"/>
        <v>7881</v>
      </c>
      <c r="M53" s="53">
        <f t="shared" si="63"/>
        <v>2020110010059</v>
      </c>
      <c r="N53" s="16" t="str">
        <f t="shared" si="63"/>
        <v>Generación de desarrollo social y económico sostenible a través de las actividades culturales y creativas en Bogotá.</v>
      </c>
      <c r="O53" s="16">
        <f t="shared" si="63"/>
        <v>3</v>
      </c>
      <c r="P53" s="16" t="str">
        <f t="shared" si="63"/>
        <v>Implementar y fortalecer 1 estrategia de economía cultural y creativa para orientar la toma de decisiones que permita mitigar y reactivar el sector cultura</v>
      </c>
      <c r="Q53" s="16" t="str">
        <f t="shared" si="63"/>
        <v>CONSTANTE</v>
      </c>
      <c r="R53" s="16">
        <f t="shared" si="63"/>
        <v>1</v>
      </c>
      <c r="S53" s="16">
        <f t="shared" si="63"/>
        <v>1</v>
      </c>
      <c r="T53" s="16">
        <f t="shared" si="63"/>
        <v>1</v>
      </c>
      <c r="U53" s="16">
        <f t="shared" si="63"/>
        <v>1</v>
      </c>
      <c r="V53" s="16">
        <f t="shared" si="63"/>
        <v>1</v>
      </c>
      <c r="W53" s="16">
        <f t="shared" si="63"/>
        <v>1</v>
      </c>
      <c r="X53" s="16">
        <f t="shared" si="63"/>
        <v>0</v>
      </c>
      <c r="Y53" s="16">
        <f t="shared" si="63"/>
        <v>0</v>
      </c>
      <c r="Z53" s="16">
        <f t="shared" si="63"/>
        <v>0</v>
      </c>
      <c r="AA53" s="16">
        <f t="shared" si="63"/>
        <v>0</v>
      </c>
      <c r="AB53" s="16">
        <f t="shared" si="63"/>
        <v>0</v>
      </c>
      <c r="AC53" s="16">
        <f t="shared" si="63"/>
        <v>0</v>
      </c>
      <c r="AD53" s="16">
        <f t="shared" si="63"/>
        <v>0</v>
      </c>
      <c r="AE53" s="16">
        <f t="shared" si="63"/>
        <v>0</v>
      </c>
      <c r="AF53" s="16">
        <f t="shared" si="63"/>
        <v>0</v>
      </c>
      <c r="AG53" s="16">
        <f t="shared" si="63"/>
        <v>0</v>
      </c>
      <c r="AH53" s="16">
        <f t="shared" si="63"/>
        <v>0</v>
      </c>
      <c r="AI53" s="16">
        <f t="shared" si="63"/>
        <v>0</v>
      </c>
      <c r="AJ53" s="16">
        <f t="shared" si="63"/>
        <v>0</v>
      </c>
      <c r="AK53" s="16">
        <f t="shared" si="63"/>
        <v>0</v>
      </c>
      <c r="AL53" s="16">
        <f t="shared" si="63"/>
        <v>0</v>
      </c>
      <c r="AM53" s="16">
        <f t="shared" si="63"/>
        <v>0</v>
      </c>
      <c r="AN53" s="16">
        <f t="shared" si="63"/>
        <v>0</v>
      </c>
      <c r="AO53" s="16">
        <f t="shared" si="63"/>
        <v>0</v>
      </c>
      <c r="AP53" s="16">
        <f t="shared" si="63"/>
        <v>0.04</v>
      </c>
      <c r="AQ53" s="16">
        <f t="shared" si="63"/>
        <v>0.04</v>
      </c>
      <c r="AR53" s="65">
        <f t="shared" si="63"/>
        <v>1</v>
      </c>
      <c r="AS53" s="16">
        <f t="shared" si="63"/>
        <v>0.1</v>
      </c>
      <c r="AT53" s="16">
        <f t="shared" si="63"/>
        <v>0.1</v>
      </c>
      <c r="AU53" s="65">
        <f t="shared" si="63"/>
        <v>1</v>
      </c>
      <c r="AV53" s="16">
        <f t="shared" si="63"/>
        <v>0.08</v>
      </c>
      <c r="AW53" s="16">
        <f t="shared" si="63"/>
        <v>0</v>
      </c>
      <c r="AX53" s="16">
        <f t="shared" si="63"/>
        <v>0</v>
      </c>
      <c r="AY53" s="16">
        <f t="shared" si="63"/>
        <v>0.15</v>
      </c>
      <c r="AZ53" s="16">
        <f t="shared" si="63"/>
        <v>0</v>
      </c>
      <c r="BA53" s="16">
        <f t="shared" si="63"/>
        <v>0</v>
      </c>
      <c r="BB53" s="16">
        <f t="shared" si="63"/>
        <v>0.32</v>
      </c>
      <c r="BC53" s="16">
        <f t="shared" si="63"/>
        <v>0</v>
      </c>
      <c r="BD53" s="16">
        <f t="shared" si="63"/>
        <v>0</v>
      </c>
      <c r="BE53" s="16">
        <f t="shared" si="63"/>
        <v>0.31</v>
      </c>
      <c r="BF53" s="16">
        <f t="shared" si="63"/>
        <v>0</v>
      </c>
      <c r="BG53" s="16">
        <f t="shared" si="63"/>
        <v>0</v>
      </c>
      <c r="BH53" s="16">
        <f t="shared" si="63"/>
        <v>0</v>
      </c>
      <c r="BI53" s="16">
        <f t="shared" si="63"/>
        <v>0</v>
      </c>
    </row>
    <row r="54" spans="1:61" ht="64.5" customHeight="1">
      <c r="A54" s="14">
        <v>3</v>
      </c>
      <c r="B54" s="15" t="s">
        <v>70</v>
      </c>
      <c r="C54" s="14">
        <v>10</v>
      </c>
      <c r="D54" s="15" t="s">
        <v>150</v>
      </c>
      <c r="E54" s="14">
        <v>45</v>
      </c>
      <c r="F54" s="15" t="s">
        <v>71</v>
      </c>
      <c r="G54" s="14">
        <v>333</v>
      </c>
      <c r="H54" s="15" t="s">
        <v>72</v>
      </c>
      <c r="I54" s="14">
        <v>360</v>
      </c>
      <c r="J54" s="15" t="s">
        <v>172</v>
      </c>
      <c r="K54" s="14">
        <v>0</v>
      </c>
      <c r="L54" s="14">
        <v>7610</v>
      </c>
      <c r="M54" s="31">
        <v>2020110010200</v>
      </c>
      <c r="N54" s="14" t="s">
        <v>69</v>
      </c>
      <c r="O54" s="14">
        <v>1</v>
      </c>
      <c r="P54" s="15" t="s">
        <v>179</v>
      </c>
      <c r="Q54" s="14" t="s">
        <v>178</v>
      </c>
      <c r="R54" s="31">
        <v>10</v>
      </c>
      <c r="S54" s="31">
        <v>5</v>
      </c>
      <c r="T54" s="31">
        <v>10</v>
      </c>
      <c r="U54" s="31">
        <v>10</v>
      </c>
      <c r="V54" s="31">
        <v>10</v>
      </c>
      <c r="W54" s="31">
        <v>10</v>
      </c>
      <c r="X54" s="14"/>
      <c r="Y54" s="14"/>
      <c r="Z54" s="18"/>
      <c r="AA54" s="18"/>
      <c r="AB54" s="14"/>
      <c r="AC54" s="18"/>
      <c r="AD54" s="18"/>
      <c r="AE54" s="17"/>
      <c r="AF54" s="18"/>
      <c r="AG54" s="18"/>
      <c r="AH54" s="17"/>
      <c r="AI54" s="18"/>
      <c r="AJ54" s="18"/>
      <c r="AK54" s="14"/>
      <c r="AL54" s="14"/>
      <c r="AM54" s="14"/>
      <c r="AN54" s="14"/>
      <c r="AO54" s="14"/>
      <c r="AP54" s="14">
        <v>0</v>
      </c>
      <c r="AQ54" s="19">
        <v>0</v>
      </c>
      <c r="AR54" s="18" t="e">
        <f>AQ54/AP54</f>
        <v>#DIV/0!</v>
      </c>
      <c r="AS54" s="19">
        <v>1.5</v>
      </c>
      <c r="AT54" s="19">
        <v>1.5</v>
      </c>
      <c r="AU54" s="18">
        <f>+AT54/AS54</f>
        <v>1</v>
      </c>
      <c r="AV54" s="19">
        <v>2.5</v>
      </c>
      <c r="AW54" s="19"/>
      <c r="AX54" s="18"/>
      <c r="AY54" s="19">
        <v>3.5</v>
      </c>
      <c r="AZ54" s="19"/>
      <c r="BA54" s="18"/>
      <c r="BB54" s="19">
        <v>4.5</v>
      </c>
      <c r="BC54" s="19"/>
      <c r="BD54" s="18"/>
      <c r="BE54" s="19">
        <v>5</v>
      </c>
      <c r="BF54" s="19"/>
      <c r="BG54" s="18"/>
      <c r="BH54" s="20"/>
      <c r="BI54" s="21"/>
    </row>
    <row r="55" spans="1:61" s="43" customFormat="1" ht="66.75" customHeight="1">
      <c r="A55" s="36">
        <v>3</v>
      </c>
      <c r="B55" s="37" t="s">
        <v>70</v>
      </c>
      <c r="C55" s="36">
        <v>10</v>
      </c>
      <c r="D55" s="37" t="s">
        <v>150</v>
      </c>
      <c r="E55" s="36">
        <v>45</v>
      </c>
      <c r="F55" s="37" t="s">
        <v>71</v>
      </c>
      <c r="G55" s="36">
        <v>333</v>
      </c>
      <c r="H55" s="37" t="s">
        <v>72</v>
      </c>
      <c r="I55" s="36">
        <v>360</v>
      </c>
      <c r="J55" s="37" t="s">
        <v>172</v>
      </c>
      <c r="K55" s="36">
        <v>0</v>
      </c>
      <c r="L55" s="36">
        <v>7610</v>
      </c>
      <c r="M55" s="38">
        <v>2020110010200</v>
      </c>
      <c r="N55" s="36" t="s">
        <v>69</v>
      </c>
      <c r="O55" s="36">
        <v>2</v>
      </c>
      <c r="P55" s="37" t="s">
        <v>73</v>
      </c>
      <c r="Q55" s="36" t="s">
        <v>86</v>
      </c>
      <c r="R55" s="39">
        <v>200</v>
      </c>
      <c r="S55" s="39">
        <v>10</v>
      </c>
      <c r="T55" s="39">
        <v>50</v>
      </c>
      <c r="U55" s="39">
        <v>50</v>
      </c>
      <c r="V55" s="39">
        <v>80</v>
      </c>
      <c r="W55" s="39">
        <v>10</v>
      </c>
      <c r="X55" s="36"/>
      <c r="Y55" s="36"/>
      <c r="Z55" s="40"/>
      <c r="AA55" s="40"/>
      <c r="AB55" s="36"/>
      <c r="AC55" s="40"/>
      <c r="AD55" s="40"/>
      <c r="AE55" s="39"/>
      <c r="AF55" s="40"/>
      <c r="AG55" s="40"/>
      <c r="AH55" s="39"/>
      <c r="AI55" s="40"/>
      <c r="AJ55" s="40"/>
      <c r="AK55" s="36"/>
      <c r="AL55" s="36"/>
      <c r="AM55" s="36"/>
      <c r="AN55" s="36"/>
      <c r="AO55" s="36"/>
      <c r="AP55" s="36">
        <v>0</v>
      </c>
      <c r="AQ55" s="41">
        <v>0</v>
      </c>
      <c r="AR55" s="40" t="e">
        <f>AQ55/AP55</f>
        <v>#DIV/0!</v>
      </c>
      <c r="AS55" s="41">
        <v>1</v>
      </c>
      <c r="AT55" s="41">
        <v>0</v>
      </c>
      <c r="AU55" s="40">
        <f>+AT55/AS55</f>
        <v>0</v>
      </c>
      <c r="AV55" s="41">
        <v>3.5</v>
      </c>
      <c r="AW55" s="41"/>
      <c r="AX55" s="40"/>
      <c r="AY55" s="41">
        <v>6</v>
      </c>
      <c r="AZ55" s="41"/>
      <c r="BA55" s="40"/>
      <c r="BB55" s="41">
        <v>9</v>
      </c>
      <c r="BC55" s="41"/>
      <c r="BD55" s="40"/>
      <c r="BE55" s="41">
        <v>10</v>
      </c>
      <c r="BF55" s="41"/>
      <c r="BG55" s="40"/>
      <c r="BH55" s="40"/>
      <c r="BI55" s="42"/>
    </row>
    <row r="56" spans="1:61" s="52" customFormat="1" ht="112.5" customHeight="1">
      <c r="A56" s="16">
        <f>+A54</f>
        <v>3</v>
      </c>
      <c r="B56" s="16" t="str">
        <f t="shared" ref="B56:BI56" si="64">+B54</f>
        <v>Inspirar confianza y legitimidad para vivir sin miedo y ser epicentro de cultura ciudadana, paz y 
reconciliació</v>
      </c>
      <c r="C56" s="16">
        <f t="shared" si="64"/>
        <v>10</v>
      </c>
      <c r="D56" s="16" t="str">
        <f t="shared" si="64"/>
        <v xml:space="preserve">Cambio cultural y diálogo social </v>
      </c>
      <c r="E56" s="16">
        <f t="shared" si="64"/>
        <v>45</v>
      </c>
      <c r="F56" s="16" t="str">
        <f t="shared" si="64"/>
        <v>Espacio público más seguro y construido colectivamente</v>
      </c>
      <c r="G56" s="16">
        <f t="shared" si="64"/>
        <v>333</v>
      </c>
      <c r="H56" s="16" t="str">
        <f t="shared" si="64"/>
        <v>Generar una (1)  estrategia para las prácticas culturales, artísticas y patrimoniales en espacios identificados como entornos conflictivos.</v>
      </c>
      <c r="I56" s="54">
        <f t="shared" si="64"/>
        <v>360</v>
      </c>
      <c r="J56" s="54" t="str">
        <f t="shared" si="64"/>
        <v>Número de estrategias para las prácticas culturales, artísticas y patrimoniales generadas</v>
      </c>
      <c r="K56" s="54">
        <f t="shared" si="64"/>
        <v>0</v>
      </c>
      <c r="L56" s="54">
        <f t="shared" si="64"/>
        <v>7610</v>
      </c>
      <c r="M56" s="55">
        <f t="shared" si="64"/>
        <v>2020110010200</v>
      </c>
      <c r="N56" s="54" t="str">
        <f t="shared" si="64"/>
        <v>Transformación social y cultural en entornos y territorios para la construcción de paz en Bogotá</v>
      </c>
      <c r="O56" s="54">
        <f t="shared" si="64"/>
        <v>1</v>
      </c>
      <c r="P56" s="54" t="str">
        <f t="shared" si="64"/>
        <v>Adelantar 10 procesos de concertación y articulación interinstirucional con comunidades y líderes para promover el ejercicio de los derechos culturales en territorios.</v>
      </c>
      <c r="Q56" s="54" t="str">
        <f t="shared" si="64"/>
        <v>CONSTANTE</v>
      </c>
      <c r="R56" s="54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f t="shared" si="64"/>
        <v>0</v>
      </c>
      <c r="Y56" s="16">
        <f t="shared" si="64"/>
        <v>0</v>
      </c>
      <c r="Z56" s="16">
        <f t="shared" si="64"/>
        <v>0</v>
      </c>
      <c r="AA56" s="16">
        <f t="shared" si="64"/>
        <v>0</v>
      </c>
      <c r="AB56" s="16">
        <f t="shared" si="64"/>
        <v>0</v>
      </c>
      <c r="AC56" s="16">
        <f t="shared" si="64"/>
        <v>0</v>
      </c>
      <c r="AD56" s="16">
        <f t="shared" si="64"/>
        <v>0</v>
      </c>
      <c r="AE56" s="16">
        <f t="shared" si="64"/>
        <v>0</v>
      </c>
      <c r="AF56" s="16">
        <f t="shared" si="64"/>
        <v>0</v>
      </c>
      <c r="AG56" s="16">
        <f t="shared" si="64"/>
        <v>0</v>
      </c>
      <c r="AH56" s="16">
        <f t="shared" si="64"/>
        <v>0</v>
      </c>
      <c r="AI56" s="16">
        <f t="shared" si="64"/>
        <v>0</v>
      </c>
      <c r="AJ56" s="16">
        <f t="shared" si="64"/>
        <v>0</v>
      </c>
      <c r="AK56" s="16">
        <f t="shared" si="64"/>
        <v>0</v>
      </c>
      <c r="AL56" s="16">
        <f t="shared" si="64"/>
        <v>0</v>
      </c>
      <c r="AM56" s="16">
        <f t="shared" si="64"/>
        <v>0</v>
      </c>
      <c r="AN56" s="16">
        <f t="shared" si="64"/>
        <v>0</v>
      </c>
      <c r="AO56" s="16">
        <f t="shared" si="64"/>
        <v>0</v>
      </c>
      <c r="AP56" s="16">
        <f t="shared" si="64"/>
        <v>0</v>
      </c>
      <c r="AQ56" s="16">
        <f t="shared" si="64"/>
        <v>0</v>
      </c>
      <c r="AR56" s="16" t="e">
        <f t="shared" si="64"/>
        <v>#DIV/0!</v>
      </c>
      <c r="AS56" s="16">
        <f t="shared" si="64"/>
        <v>1.5</v>
      </c>
      <c r="AT56" s="16">
        <f t="shared" si="64"/>
        <v>1.5</v>
      </c>
      <c r="AU56" s="65">
        <f t="shared" si="64"/>
        <v>1</v>
      </c>
      <c r="AV56" s="16">
        <f t="shared" si="64"/>
        <v>2.5</v>
      </c>
      <c r="AW56" s="16">
        <f t="shared" si="64"/>
        <v>0</v>
      </c>
      <c r="AX56" s="65">
        <f t="shared" si="64"/>
        <v>0</v>
      </c>
      <c r="AY56" s="16">
        <f t="shared" si="64"/>
        <v>3.5</v>
      </c>
      <c r="AZ56" s="16">
        <f t="shared" si="64"/>
        <v>0</v>
      </c>
      <c r="BA56" s="65">
        <f t="shared" si="64"/>
        <v>0</v>
      </c>
      <c r="BB56" s="16">
        <f t="shared" si="64"/>
        <v>4.5</v>
      </c>
      <c r="BC56" s="16">
        <f t="shared" si="64"/>
        <v>0</v>
      </c>
      <c r="BD56" s="65">
        <f t="shared" si="64"/>
        <v>0</v>
      </c>
      <c r="BE56" s="16">
        <f t="shared" si="64"/>
        <v>5</v>
      </c>
      <c r="BF56" s="16">
        <f t="shared" si="64"/>
        <v>0</v>
      </c>
      <c r="BG56" s="65">
        <f t="shared" si="64"/>
        <v>0</v>
      </c>
      <c r="BH56" s="16">
        <f t="shared" si="64"/>
        <v>0</v>
      </c>
      <c r="BI56" s="16">
        <f t="shared" si="64"/>
        <v>0</v>
      </c>
    </row>
    <row r="57" spans="1:61" ht="81" customHeight="1">
      <c r="A57" s="14">
        <v>5</v>
      </c>
      <c r="B57" s="15" t="s">
        <v>75</v>
      </c>
      <c r="C57" s="14">
        <v>15</v>
      </c>
      <c r="D57" s="15" t="s">
        <v>151</v>
      </c>
      <c r="E57" s="14">
        <v>55</v>
      </c>
      <c r="F57" s="15" t="s">
        <v>112</v>
      </c>
      <c r="G57" s="14">
        <v>474</v>
      </c>
      <c r="H57" s="15" t="s">
        <v>113</v>
      </c>
      <c r="I57" s="14">
        <v>519</v>
      </c>
      <c r="J57" s="15" t="s">
        <v>173</v>
      </c>
      <c r="K57" s="14">
        <v>0</v>
      </c>
      <c r="L57" s="14">
        <v>7879</v>
      </c>
      <c r="M57" s="31">
        <v>2020110010196</v>
      </c>
      <c r="N57" s="14" t="s">
        <v>119</v>
      </c>
      <c r="O57" s="14">
        <v>1</v>
      </c>
      <c r="P57" s="15" t="s">
        <v>116</v>
      </c>
      <c r="Q57" s="14" t="s">
        <v>178</v>
      </c>
      <c r="R57" s="17">
        <v>1</v>
      </c>
      <c r="S57" s="33">
        <v>1</v>
      </c>
      <c r="T57" s="33">
        <v>1</v>
      </c>
      <c r="U57" s="33">
        <v>1</v>
      </c>
      <c r="V57" s="33">
        <v>1</v>
      </c>
      <c r="W57" s="33">
        <v>0</v>
      </c>
      <c r="X57" s="14"/>
      <c r="Y57" s="14"/>
      <c r="Z57" s="18"/>
      <c r="AA57" s="18"/>
      <c r="AB57" s="14"/>
      <c r="AC57" s="18"/>
      <c r="AD57" s="18"/>
      <c r="AE57" s="17"/>
      <c r="AF57" s="18"/>
      <c r="AG57" s="18"/>
      <c r="AH57" s="17"/>
      <c r="AI57" s="18"/>
      <c r="AJ57" s="18"/>
      <c r="AK57" s="14"/>
      <c r="AL57" s="14"/>
      <c r="AM57" s="14"/>
      <c r="AN57" s="14"/>
      <c r="AO57" s="14"/>
      <c r="AP57" s="14">
        <v>0</v>
      </c>
      <c r="AQ57" s="19">
        <v>0</v>
      </c>
      <c r="AR57" s="18" t="e">
        <f>AQ57/AP57</f>
        <v>#DIV/0!</v>
      </c>
      <c r="AS57" s="14">
        <v>0.1</v>
      </c>
      <c r="AT57" s="14">
        <v>0.1</v>
      </c>
      <c r="AU57" s="18">
        <f>AT57/AS57</f>
        <v>1</v>
      </c>
      <c r="AV57" s="14" t="s">
        <v>187</v>
      </c>
      <c r="AW57" s="19"/>
      <c r="AX57" s="18"/>
      <c r="AY57" s="14" t="s">
        <v>188</v>
      </c>
      <c r="AZ57" s="19"/>
      <c r="BA57" s="18"/>
      <c r="BB57" s="14" t="s">
        <v>188</v>
      </c>
      <c r="BC57" s="14"/>
      <c r="BD57" s="18"/>
      <c r="BE57" s="14" t="s">
        <v>189</v>
      </c>
      <c r="BF57" s="19"/>
      <c r="BG57" s="18"/>
      <c r="BH57" s="20"/>
      <c r="BI57" s="21"/>
    </row>
    <row r="58" spans="1:61" s="52" customFormat="1" ht="124.5" customHeight="1">
      <c r="A58" s="16">
        <f>+A57</f>
        <v>5</v>
      </c>
      <c r="B58" s="16" t="str">
        <f t="shared" ref="B58:BI58" si="65">+B57</f>
        <v>Construir Bogotá Región con gobierno abierto, transparente y ciudadanía consciente</v>
      </c>
      <c r="C58" s="16">
        <f t="shared" si="65"/>
        <v>15</v>
      </c>
      <c r="D58" s="16" t="str">
        <f t="shared" si="65"/>
        <v xml:space="preserve">Gestión pública efectiva, abierta y transparente </v>
      </c>
      <c r="E58" s="16">
        <f t="shared" si="65"/>
        <v>55</v>
      </c>
      <c r="F58" s="16" t="str">
        <f t="shared" si="65"/>
        <v>Fortalecimiento de Cultura Ciudadana y su institucionalidad</v>
      </c>
      <c r="G58" s="16">
        <f t="shared" si="65"/>
        <v>474</v>
      </c>
      <c r="H58" s="16" t="str">
        <f t="shared" si="65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8" s="16">
        <f t="shared" si="65"/>
        <v>519</v>
      </c>
      <c r="J58" s="16" t="str">
        <f t="shared" si="65"/>
        <v>Número de centros de diseño de políticas públicas de cambio cultural creados</v>
      </c>
      <c r="K58" s="16">
        <f t="shared" si="65"/>
        <v>0</v>
      </c>
      <c r="L58" s="16">
        <f t="shared" si="65"/>
        <v>7879</v>
      </c>
      <c r="M58" s="53">
        <f t="shared" si="65"/>
        <v>2020110010196</v>
      </c>
      <c r="N58" s="16" t="str">
        <f t="shared" si="65"/>
        <v>Fortalecimiento de la Cultura Ciudadana y su Institucionalidad en Bogotá</v>
      </c>
      <c r="O58" s="16">
        <f t="shared" si="65"/>
        <v>1</v>
      </c>
      <c r="P58" s="16" t="str">
        <f t="shared" si="65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8" s="16" t="str">
        <f t="shared" si="65"/>
        <v>CONSTANTE</v>
      </c>
      <c r="R58" s="16">
        <f t="shared" si="65"/>
        <v>1</v>
      </c>
      <c r="S58" s="16">
        <f t="shared" si="65"/>
        <v>1</v>
      </c>
      <c r="T58" s="16">
        <f t="shared" si="65"/>
        <v>1</v>
      </c>
      <c r="U58" s="16">
        <f t="shared" si="65"/>
        <v>1</v>
      </c>
      <c r="V58" s="16">
        <f t="shared" si="65"/>
        <v>1</v>
      </c>
      <c r="W58" s="16">
        <f t="shared" si="65"/>
        <v>0</v>
      </c>
      <c r="X58" s="16">
        <f t="shared" si="65"/>
        <v>0</v>
      </c>
      <c r="Y58" s="16">
        <f t="shared" si="65"/>
        <v>0</v>
      </c>
      <c r="Z58" s="16">
        <f t="shared" si="65"/>
        <v>0</v>
      </c>
      <c r="AA58" s="16">
        <f t="shared" si="65"/>
        <v>0</v>
      </c>
      <c r="AB58" s="16">
        <f t="shared" si="65"/>
        <v>0</v>
      </c>
      <c r="AC58" s="16">
        <f t="shared" si="65"/>
        <v>0</v>
      </c>
      <c r="AD58" s="16">
        <f t="shared" si="65"/>
        <v>0</v>
      </c>
      <c r="AE58" s="16">
        <f t="shared" si="65"/>
        <v>0</v>
      </c>
      <c r="AF58" s="16">
        <f t="shared" si="65"/>
        <v>0</v>
      </c>
      <c r="AG58" s="16">
        <f t="shared" si="65"/>
        <v>0</v>
      </c>
      <c r="AH58" s="16">
        <f t="shared" si="65"/>
        <v>0</v>
      </c>
      <c r="AI58" s="16">
        <f t="shared" si="65"/>
        <v>0</v>
      </c>
      <c r="AJ58" s="16">
        <f t="shared" si="65"/>
        <v>0</v>
      </c>
      <c r="AK58" s="16">
        <f t="shared" si="65"/>
        <v>0</v>
      </c>
      <c r="AL58" s="16">
        <f t="shared" si="65"/>
        <v>0</v>
      </c>
      <c r="AM58" s="16">
        <f t="shared" si="65"/>
        <v>0</v>
      </c>
      <c r="AN58" s="16">
        <f t="shared" si="65"/>
        <v>0</v>
      </c>
      <c r="AO58" s="16">
        <f t="shared" si="65"/>
        <v>0</v>
      </c>
      <c r="AP58" s="16">
        <f t="shared" si="65"/>
        <v>0</v>
      </c>
      <c r="AQ58" s="16">
        <f t="shared" si="65"/>
        <v>0</v>
      </c>
      <c r="AR58" s="16" t="e">
        <f t="shared" si="65"/>
        <v>#DIV/0!</v>
      </c>
      <c r="AS58" s="16">
        <f t="shared" si="65"/>
        <v>0.1</v>
      </c>
      <c r="AT58" s="16">
        <f t="shared" si="65"/>
        <v>0.1</v>
      </c>
      <c r="AU58" s="65">
        <f t="shared" si="65"/>
        <v>1</v>
      </c>
      <c r="AV58" s="16" t="str">
        <f t="shared" si="65"/>
        <v>0.1</v>
      </c>
      <c r="AW58" s="16">
        <f t="shared" si="65"/>
        <v>0</v>
      </c>
      <c r="AX58" s="16">
        <f t="shared" si="65"/>
        <v>0</v>
      </c>
      <c r="AY58" s="16" t="str">
        <f t="shared" si="65"/>
        <v>0.2</v>
      </c>
      <c r="AZ58" s="16">
        <f t="shared" si="65"/>
        <v>0</v>
      </c>
      <c r="BA58" s="16">
        <f t="shared" si="65"/>
        <v>0</v>
      </c>
      <c r="BB58" s="16" t="str">
        <f t="shared" si="65"/>
        <v>0.2</v>
      </c>
      <c r="BC58" s="16">
        <f t="shared" si="65"/>
        <v>0</v>
      </c>
      <c r="BD58" s="16">
        <f t="shared" si="65"/>
        <v>0</v>
      </c>
      <c r="BE58" s="16" t="str">
        <f t="shared" si="65"/>
        <v>0.4</v>
      </c>
      <c r="BF58" s="16">
        <f t="shared" si="65"/>
        <v>0</v>
      </c>
      <c r="BG58" s="16">
        <f t="shared" si="65"/>
        <v>0</v>
      </c>
      <c r="BH58" s="16">
        <f t="shared" si="65"/>
        <v>0</v>
      </c>
      <c r="BI58" s="16">
        <f t="shared" si="65"/>
        <v>0</v>
      </c>
    </row>
    <row r="59" spans="1:61" ht="64.5" customHeight="1">
      <c r="A59" s="14">
        <v>5</v>
      </c>
      <c r="B59" s="15" t="s">
        <v>75</v>
      </c>
      <c r="C59" s="14">
        <v>15</v>
      </c>
      <c r="D59" s="15" t="s">
        <v>151</v>
      </c>
      <c r="E59" s="14">
        <v>55</v>
      </c>
      <c r="F59" s="15" t="s">
        <v>112</v>
      </c>
      <c r="G59" s="14">
        <v>475</v>
      </c>
      <c r="H59" s="15" t="s">
        <v>114</v>
      </c>
      <c r="I59" s="14">
        <v>520</v>
      </c>
      <c r="J59" s="15" t="s">
        <v>174</v>
      </c>
      <c r="K59" s="57">
        <v>0</v>
      </c>
      <c r="L59" s="14">
        <v>7879</v>
      </c>
      <c r="M59" s="31">
        <v>2020110010196</v>
      </c>
      <c r="N59" s="14" t="s">
        <v>119</v>
      </c>
      <c r="O59" s="14">
        <v>2</v>
      </c>
      <c r="P59" s="15" t="s">
        <v>117</v>
      </c>
      <c r="Q59" s="47" t="s">
        <v>86</v>
      </c>
      <c r="R59" s="49">
        <v>13</v>
      </c>
      <c r="S59" s="49">
        <v>3</v>
      </c>
      <c r="T59" s="49">
        <v>4</v>
      </c>
      <c r="U59" s="49">
        <v>3</v>
      </c>
      <c r="V59" s="49">
        <v>2</v>
      </c>
      <c r="W59" s="49">
        <v>1</v>
      </c>
      <c r="X59" s="49"/>
      <c r="Y59" s="14"/>
      <c r="Z59" s="18"/>
      <c r="AA59" s="18"/>
      <c r="AB59" s="14"/>
      <c r="AC59" s="18"/>
      <c r="AD59" s="18"/>
      <c r="AE59" s="17"/>
      <c r="AF59" s="18"/>
      <c r="AG59" s="18"/>
      <c r="AH59" s="17"/>
      <c r="AI59" s="18"/>
      <c r="AJ59" s="18"/>
      <c r="AK59" s="14"/>
      <c r="AL59" s="14"/>
      <c r="AM59" s="14"/>
      <c r="AN59" s="14"/>
      <c r="AO59" s="14"/>
      <c r="AP59" s="14">
        <v>0</v>
      </c>
      <c r="AQ59" s="19">
        <v>0</v>
      </c>
      <c r="AR59" s="18" t="e">
        <f>AQ59/AP59</f>
        <v>#DIV/0!</v>
      </c>
      <c r="AS59" s="14">
        <v>0</v>
      </c>
      <c r="AT59" s="19">
        <v>0</v>
      </c>
      <c r="AU59" s="18" t="e">
        <f>AT59/AS59</f>
        <v>#DIV/0!</v>
      </c>
      <c r="AV59" s="14">
        <v>0</v>
      </c>
      <c r="AW59" s="14"/>
      <c r="AX59" s="14"/>
      <c r="AY59" s="14">
        <v>0</v>
      </c>
      <c r="AZ59" s="14"/>
      <c r="BA59" s="14"/>
      <c r="BB59" s="14">
        <v>0</v>
      </c>
      <c r="BC59" s="14"/>
      <c r="BD59" s="14"/>
      <c r="BE59" s="14">
        <v>3</v>
      </c>
      <c r="BF59" s="19"/>
      <c r="BG59" s="18"/>
      <c r="BH59" s="20"/>
      <c r="BI59" s="21"/>
    </row>
    <row r="60" spans="1:61" s="52" customFormat="1" ht="84.75" customHeight="1">
      <c r="A60" s="16">
        <f>+A59</f>
        <v>5</v>
      </c>
      <c r="B60" s="16" t="str">
        <f t="shared" ref="B60:BI60" si="66">+B59</f>
        <v>Construir Bogotá Región con gobierno abierto, transparente y ciudadanía consciente</v>
      </c>
      <c r="C60" s="16">
        <f t="shared" si="66"/>
        <v>15</v>
      </c>
      <c r="D60" s="16" t="str">
        <f t="shared" si="66"/>
        <v xml:space="preserve">Gestión pública efectiva, abierta y transparente </v>
      </c>
      <c r="E60" s="16">
        <f t="shared" si="66"/>
        <v>55</v>
      </c>
      <c r="F60" s="16" t="str">
        <f t="shared" si="66"/>
        <v>Fortalecimiento de Cultura Ciudadana y su institucionalidad</v>
      </c>
      <c r="G60" s="16">
        <f t="shared" si="66"/>
        <v>475</v>
      </c>
      <c r="H60" s="16" t="str">
        <f t="shared" si="66"/>
        <v>Diseñar y acompañar la implementación de trece (13) estrategias de cultura ciudadana en torno a los temas priorizados por la administración distrital.</v>
      </c>
      <c r="I60" s="16">
        <f t="shared" si="66"/>
        <v>520</v>
      </c>
      <c r="J60" s="16" t="str">
        <f t="shared" si="66"/>
        <v>Número de estrategias de cultura ciudadana diseñadas y acompañadas</v>
      </c>
      <c r="K60" s="61">
        <f t="shared" si="66"/>
        <v>0</v>
      </c>
      <c r="L60" s="16">
        <f t="shared" si="66"/>
        <v>7879</v>
      </c>
      <c r="M60" s="53">
        <f t="shared" si="66"/>
        <v>2020110010196</v>
      </c>
      <c r="N60" s="16" t="str">
        <f t="shared" si="66"/>
        <v>Fortalecimiento de la Cultura Ciudadana y su Institucionalidad en Bogotá</v>
      </c>
      <c r="O60" s="16">
        <f t="shared" si="66"/>
        <v>2</v>
      </c>
      <c r="P60" s="16" t="str">
        <f t="shared" si="66"/>
        <v>Diseñar y acompañar la implementación de 13 estrategias de cultura ciudadana en torno a los temas priorizados por la administración Distrital</v>
      </c>
      <c r="Q60" s="16" t="str">
        <f t="shared" si="66"/>
        <v>SUMA</v>
      </c>
      <c r="R60" s="16">
        <f t="shared" si="66"/>
        <v>13</v>
      </c>
      <c r="S60" s="16">
        <f t="shared" si="66"/>
        <v>3</v>
      </c>
      <c r="T60" s="16">
        <f t="shared" si="66"/>
        <v>4</v>
      </c>
      <c r="U60" s="16">
        <f t="shared" si="66"/>
        <v>3</v>
      </c>
      <c r="V60" s="16">
        <f t="shared" si="66"/>
        <v>2</v>
      </c>
      <c r="W60" s="16">
        <f t="shared" si="66"/>
        <v>1</v>
      </c>
      <c r="X60" s="16">
        <f t="shared" si="66"/>
        <v>0</v>
      </c>
      <c r="Y60" s="16">
        <f t="shared" si="66"/>
        <v>0</v>
      </c>
      <c r="Z60" s="16">
        <f t="shared" si="66"/>
        <v>0</v>
      </c>
      <c r="AA60" s="16">
        <f t="shared" si="66"/>
        <v>0</v>
      </c>
      <c r="AB60" s="16">
        <f t="shared" si="66"/>
        <v>0</v>
      </c>
      <c r="AC60" s="16">
        <f t="shared" si="66"/>
        <v>0</v>
      </c>
      <c r="AD60" s="16">
        <f t="shared" si="66"/>
        <v>0</v>
      </c>
      <c r="AE60" s="16">
        <f t="shared" si="66"/>
        <v>0</v>
      </c>
      <c r="AF60" s="16">
        <f t="shared" si="66"/>
        <v>0</v>
      </c>
      <c r="AG60" s="16">
        <f t="shared" si="66"/>
        <v>0</v>
      </c>
      <c r="AH60" s="16">
        <f t="shared" si="66"/>
        <v>0</v>
      </c>
      <c r="AI60" s="16">
        <f t="shared" si="66"/>
        <v>0</v>
      </c>
      <c r="AJ60" s="16">
        <f t="shared" si="66"/>
        <v>0</v>
      </c>
      <c r="AK60" s="16">
        <f t="shared" si="66"/>
        <v>0</v>
      </c>
      <c r="AL60" s="16">
        <f t="shared" si="66"/>
        <v>0</v>
      </c>
      <c r="AM60" s="16">
        <f t="shared" si="66"/>
        <v>0</v>
      </c>
      <c r="AN60" s="16">
        <f t="shared" si="66"/>
        <v>0</v>
      </c>
      <c r="AO60" s="16">
        <f t="shared" si="66"/>
        <v>0</v>
      </c>
      <c r="AP60" s="16">
        <f t="shared" si="66"/>
        <v>0</v>
      </c>
      <c r="AQ60" s="16">
        <f t="shared" si="66"/>
        <v>0</v>
      </c>
      <c r="AR60" s="16" t="e">
        <f t="shared" si="66"/>
        <v>#DIV/0!</v>
      </c>
      <c r="AS60" s="16">
        <f t="shared" si="66"/>
        <v>0</v>
      </c>
      <c r="AT60" s="16">
        <f t="shared" si="66"/>
        <v>0</v>
      </c>
      <c r="AU60" s="16" t="e">
        <f t="shared" si="66"/>
        <v>#DIV/0!</v>
      </c>
      <c r="AV60" s="16">
        <f t="shared" si="66"/>
        <v>0</v>
      </c>
      <c r="AW60" s="16">
        <f t="shared" si="66"/>
        <v>0</v>
      </c>
      <c r="AX60" s="16">
        <f t="shared" si="66"/>
        <v>0</v>
      </c>
      <c r="AY60" s="16">
        <f t="shared" si="66"/>
        <v>0</v>
      </c>
      <c r="AZ60" s="16">
        <f t="shared" si="66"/>
        <v>0</v>
      </c>
      <c r="BA60" s="16">
        <f t="shared" si="66"/>
        <v>0</v>
      </c>
      <c r="BB60" s="16">
        <f t="shared" si="66"/>
        <v>0</v>
      </c>
      <c r="BC60" s="16">
        <f t="shared" si="66"/>
        <v>0</v>
      </c>
      <c r="BD60" s="16">
        <f t="shared" si="66"/>
        <v>0</v>
      </c>
      <c r="BE60" s="16">
        <f t="shared" si="66"/>
        <v>3</v>
      </c>
      <c r="BF60" s="16">
        <f t="shared" si="66"/>
        <v>0</v>
      </c>
      <c r="BG60" s="16">
        <f t="shared" si="66"/>
        <v>0</v>
      </c>
      <c r="BH60" s="16">
        <f t="shared" si="66"/>
        <v>0</v>
      </c>
      <c r="BI60" s="16">
        <f t="shared" si="66"/>
        <v>0</v>
      </c>
    </row>
    <row r="61" spans="1:61" ht="57" customHeight="1">
      <c r="A61" s="14">
        <v>5</v>
      </c>
      <c r="B61" s="15" t="s">
        <v>75</v>
      </c>
      <c r="C61" s="14">
        <v>15</v>
      </c>
      <c r="D61" s="15" t="s">
        <v>151</v>
      </c>
      <c r="E61" s="14">
        <v>55</v>
      </c>
      <c r="F61" s="15" t="s">
        <v>112</v>
      </c>
      <c r="G61" s="14">
        <v>476</v>
      </c>
      <c r="H61" s="15" t="s">
        <v>115</v>
      </c>
      <c r="I61" s="14">
        <v>521</v>
      </c>
      <c r="J61" s="15" t="s">
        <v>175</v>
      </c>
      <c r="K61" s="57">
        <v>0</v>
      </c>
      <c r="L61" s="14">
        <v>7879</v>
      </c>
      <c r="M61" s="31">
        <v>2020110010196</v>
      </c>
      <c r="N61" s="14" t="s">
        <v>119</v>
      </c>
      <c r="O61" s="14">
        <v>3</v>
      </c>
      <c r="P61" s="15" t="s">
        <v>118</v>
      </c>
      <c r="Q61" s="14" t="s">
        <v>178</v>
      </c>
      <c r="R61" s="17">
        <v>1</v>
      </c>
      <c r="S61" s="17">
        <v>0</v>
      </c>
      <c r="T61" s="17">
        <v>1</v>
      </c>
      <c r="U61" s="17">
        <v>1</v>
      </c>
      <c r="V61" s="17">
        <v>1</v>
      </c>
      <c r="W61" s="17">
        <v>1</v>
      </c>
      <c r="X61" s="14"/>
      <c r="Y61" s="14"/>
      <c r="Z61" s="18"/>
      <c r="AA61" s="18"/>
      <c r="AB61" s="14"/>
      <c r="AC61" s="18"/>
      <c r="AD61" s="18"/>
      <c r="AE61" s="17"/>
      <c r="AF61" s="18"/>
      <c r="AG61" s="18"/>
      <c r="AH61" s="17"/>
      <c r="AI61" s="18"/>
      <c r="AJ61" s="18"/>
      <c r="AK61" s="14"/>
      <c r="AL61" s="14"/>
      <c r="AM61" s="14"/>
      <c r="AN61" s="14"/>
      <c r="AO61" s="14"/>
      <c r="AP61" s="14">
        <v>0</v>
      </c>
      <c r="AQ61" s="19">
        <v>0</v>
      </c>
      <c r="AR61" s="18" t="e">
        <f>AQ61/AP61</f>
        <v>#DIV/0!</v>
      </c>
      <c r="AS61" s="14">
        <v>0.1</v>
      </c>
      <c r="AT61" s="14">
        <v>0.1</v>
      </c>
      <c r="AU61" s="18">
        <f>AT61/AS61</f>
        <v>1</v>
      </c>
      <c r="AV61" s="14">
        <v>0.1</v>
      </c>
      <c r="AW61" s="19"/>
      <c r="AX61" s="18"/>
      <c r="AY61" s="14">
        <v>0.2</v>
      </c>
      <c r="AZ61" s="14"/>
      <c r="BA61" s="14"/>
      <c r="BB61" s="14">
        <v>0.2</v>
      </c>
      <c r="BC61" s="19"/>
      <c r="BD61" s="18"/>
      <c r="BE61" s="14">
        <v>0.4</v>
      </c>
      <c r="BF61" s="19"/>
      <c r="BG61" s="18"/>
      <c r="BH61" s="20"/>
      <c r="BI61" s="21"/>
    </row>
    <row r="62" spans="1:61" s="52" customFormat="1" ht="79.5" customHeight="1">
      <c r="A62" s="16">
        <f>+A61</f>
        <v>5</v>
      </c>
      <c r="B62" s="16" t="str">
        <f t="shared" ref="B62:BI62" si="67">+B61</f>
        <v>Construir Bogotá Región con gobierno abierto, transparente y ciudadanía consciente</v>
      </c>
      <c r="C62" s="16">
        <f t="shared" si="67"/>
        <v>15</v>
      </c>
      <c r="D62" s="16" t="str">
        <f t="shared" si="67"/>
        <v xml:space="preserve">Gestión pública efectiva, abierta y transparente </v>
      </c>
      <c r="E62" s="16">
        <f t="shared" si="67"/>
        <v>55</v>
      </c>
      <c r="F62" s="16" t="str">
        <f t="shared" si="67"/>
        <v>Fortalecimiento de Cultura Ciudadana y su institucionalidad</v>
      </c>
      <c r="G62" s="16">
        <f t="shared" si="67"/>
        <v>476</v>
      </c>
      <c r="H62" s="16" t="str">
        <f t="shared" si="67"/>
        <v>Implementar un (1) sistema de gestión de la información para el levantamiento y monitoreo de las estrategias de cambio cultural</v>
      </c>
      <c r="I62" s="16">
        <f t="shared" si="67"/>
        <v>521</v>
      </c>
      <c r="J62" s="16" t="str">
        <f t="shared" si="67"/>
        <v>Número de sistemas de gestión de la información implementados</v>
      </c>
      <c r="K62" s="61">
        <f t="shared" si="67"/>
        <v>0</v>
      </c>
      <c r="L62" s="16">
        <f t="shared" si="67"/>
        <v>7879</v>
      </c>
      <c r="M62" s="53">
        <f t="shared" si="67"/>
        <v>2020110010196</v>
      </c>
      <c r="N62" s="16" t="str">
        <f t="shared" si="67"/>
        <v>Fortalecimiento de la Cultura Ciudadana y su Institucionalidad en Bogotá</v>
      </c>
      <c r="O62" s="16">
        <f t="shared" si="67"/>
        <v>3</v>
      </c>
      <c r="P62" s="16" t="str">
        <f t="shared" si="67"/>
        <v>Implementar 1 sistema de gestión de la información para el levantamiento y monitoreo de las estrategias de cambio cultural</v>
      </c>
      <c r="Q62" s="16" t="str">
        <f t="shared" si="67"/>
        <v>CONSTANTE</v>
      </c>
      <c r="R62" s="16">
        <f t="shared" si="67"/>
        <v>1</v>
      </c>
      <c r="S62" s="16">
        <f t="shared" si="67"/>
        <v>0</v>
      </c>
      <c r="T62" s="16">
        <f t="shared" si="67"/>
        <v>1</v>
      </c>
      <c r="U62" s="16">
        <f t="shared" si="67"/>
        <v>1</v>
      </c>
      <c r="V62" s="16">
        <f t="shared" si="67"/>
        <v>1</v>
      </c>
      <c r="W62" s="16">
        <f t="shared" si="67"/>
        <v>1</v>
      </c>
      <c r="X62" s="16">
        <f t="shared" si="67"/>
        <v>0</v>
      </c>
      <c r="Y62" s="16">
        <f t="shared" si="67"/>
        <v>0</v>
      </c>
      <c r="Z62" s="16">
        <f t="shared" si="67"/>
        <v>0</v>
      </c>
      <c r="AA62" s="16">
        <f t="shared" si="67"/>
        <v>0</v>
      </c>
      <c r="AB62" s="16">
        <f t="shared" si="67"/>
        <v>0</v>
      </c>
      <c r="AC62" s="16">
        <f t="shared" si="67"/>
        <v>0</v>
      </c>
      <c r="AD62" s="16">
        <f t="shared" si="67"/>
        <v>0</v>
      </c>
      <c r="AE62" s="16">
        <f t="shared" si="67"/>
        <v>0</v>
      </c>
      <c r="AF62" s="16">
        <f t="shared" si="67"/>
        <v>0</v>
      </c>
      <c r="AG62" s="16">
        <f t="shared" si="67"/>
        <v>0</v>
      </c>
      <c r="AH62" s="16">
        <f t="shared" si="67"/>
        <v>0</v>
      </c>
      <c r="AI62" s="16">
        <f t="shared" si="67"/>
        <v>0</v>
      </c>
      <c r="AJ62" s="16">
        <f t="shared" si="67"/>
        <v>0</v>
      </c>
      <c r="AK62" s="16">
        <f t="shared" si="67"/>
        <v>0</v>
      </c>
      <c r="AL62" s="16">
        <f t="shared" si="67"/>
        <v>0</v>
      </c>
      <c r="AM62" s="16">
        <f t="shared" si="67"/>
        <v>0</v>
      </c>
      <c r="AN62" s="16">
        <f t="shared" si="67"/>
        <v>0</v>
      </c>
      <c r="AO62" s="16">
        <f t="shared" si="67"/>
        <v>0</v>
      </c>
      <c r="AP62" s="16">
        <f t="shared" si="67"/>
        <v>0</v>
      </c>
      <c r="AQ62" s="16">
        <f t="shared" si="67"/>
        <v>0</v>
      </c>
      <c r="AR62" s="16" t="e">
        <f t="shared" si="67"/>
        <v>#DIV/0!</v>
      </c>
      <c r="AS62" s="16">
        <f t="shared" si="67"/>
        <v>0.1</v>
      </c>
      <c r="AT62" s="16">
        <f t="shared" si="67"/>
        <v>0.1</v>
      </c>
      <c r="AU62" s="65">
        <f t="shared" si="67"/>
        <v>1</v>
      </c>
      <c r="AV62" s="16">
        <f t="shared" si="67"/>
        <v>0.1</v>
      </c>
      <c r="AW62" s="16">
        <f t="shared" si="67"/>
        <v>0</v>
      </c>
      <c r="AX62" s="16">
        <f t="shared" si="67"/>
        <v>0</v>
      </c>
      <c r="AY62" s="16">
        <f t="shared" si="67"/>
        <v>0.2</v>
      </c>
      <c r="AZ62" s="16">
        <f t="shared" si="67"/>
        <v>0</v>
      </c>
      <c r="BA62" s="16">
        <f t="shared" si="67"/>
        <v>0</v>
      </c>
      <c r="BB62" s="16">
        <f t="shared" si="67"/>
        <v>0.2</v>
      </c>
      <c r="BC62" s="16">
        <f t="shared" si="67"/>
        <v>0</v>
      </c>
      <c r="BD62" s="16">
        <f t="shared" si="67"/>
        <v>0</v>
      </c>
      <c r="BE62" s="16">
        <f t="shared" si="67"/>
        <v>0.4</v>
      </c>
      <c r="BF62" s="16">
        <f t="shared" si="67"/>
        <v>0</v>
      </c>
      <c r="BG62" s="16">
        <f t="shared" si="67"/>
        <v>0</v>
      </c>
      <c r="BH62" s="16">
        <f t="shared" si="67"/>
        <v>0</v>
      </c>
      <c r="BI62" s="16">
        <f t="shared" si="67"/>
        <v>0</v>
      </c>
    </row>
    <row r="63" spans="1:61" s="43" customFormat="1" ht="57.75" customHeight="1">
      <c r="A63" s="36">
        <v>5</v>
      </c>
      <c r="B63" s="37" t="s">
        <v>75</v>
      </c>
      <c r="C63" s="36">
        <v>15</v>
      </c>
      <c r="D63" s="37" t="s">
        <v>151</v>
      </c>
      <c r="E63" s="36">
        <v>56</v>
      </c>
      <c r="F63" s="37" t="s">
        <v>76</v>
      </c>
      <c r="G63" s="36">
        <v>493</v>
      </c>
      <c r="H63" s="37" t="s">
        <v>77</v>
      </c>
      <c r="I63" s="36">
        <v>539</v>
      </c>
      <c r="J63" s="37" t="s">
        <v>176</v>
      </c>
      <c r="K63" s="60">
        <v>0</v>
      </c>
      <c r="L63" s="36">
        <v>7646</v>
      </c>
      <c r="M63" s="38">
        <v>2020110010038</v>
      </c>
      <c r="N63" s="36" t="s">
        <v>74</v>
      </c>
      <c r="O63" s="36">
        <v>1</v>
      </c>
      <c r="P63" s="37" t="s">
        <v>79</v>
      </c>
      <c r="Q63" s="36" t="s">
        <v>86</v>
      </c>
      <c r="R63" s="46">
        <v>0.7</v>
      </c>
      <c r="S63" s="39">
        <v>1</v>
      </c>
      <c r="T63" s="39">
        <v>50</v>
      </c>
      <c r="U63" s="39">
        <v>15</v>
      </c>
      <c r="V63" s="39">
        <v>3</v>
      </c>
      <c r="W63" s="39">
        <v>1</v>
      </c>
      <c r="X63" s="36"/>
      <c r="Y63" s="36"/>
      <c r="Z63" s="40"/>
      <c r="AA63" s="40"/>
      <c r="AB63" s="36"/>
      <c r="AC63" s="40"/>
      <c r="AD63" s="40"/>
      <c r="AE63" s="36"/>
      <c r="AF63" s="40"/>
      <c r="AG63" s="40"/>
      <c r="AH63" s="36"/>
      <c r="AI63" s="40"/>
      <c r="AJ63" s="40"/>
      <c r="AK63" s="36"/>
      <c r="AL63" s="36"/>
      <c r="AM63" s="36"/>
      <c r="AN63" s="36"/>
      <c r="AO63" s="36"/>
      <c r="AP63" s="36">
        <v>0</v>
      </c>
      <c r="AQ63" s="36">
        <v>0</v>
      </c>
      <c r="AR63" s="40" t="e">
        <f t="shared" ref="AR63:AR64" si="68">+AQ63/AP63</f>
        <v>#DIV/0!</v>
      </c>
      <c r="AS63" s="36">
        <v>0</v>
      </c>
      <c r="AT63" s="36">
        <v>0</v>
      </c>
      <c r="AU63" s="40" t="e">
        <f>+AT63/AS63</f>
        <v>#DIV/0!</v>
      </c>
      <c r="AV63" s="36">
        <v>0</v>
      </c>
      <c r="AW63" s="36"/>
      <c r="AX63" s="40"/>
      <c r="AY63" s="36">
        <v>0.1</v>
      </c>
      <c r="AZ63" s="36"/>
      <c r="BA63" s="40"/>
      <c r="BB63" s="36">
        <v>0.3</v>
      </c>
      <c r="BC63" s="36"/>
      <c r="BD63" s="40"/>
      <c r="BE63" s="36">
        <v>1</v>
      </c>
      <c r="BF63" s="36"/>
      <c r="BG63" s="40"/>
      <c r="BH63" s="40"/>
      <c r="BI63" s="42"/>
    </row>
    <row r="64" spans="1:61" s="43" customFormat="1" ht="54" customHeight="1">
      <c r="A64" s="36">
        <v>5</v>
      </c>
      <c r="B64" s="37" t="s">
        <v>75</v>
      </c>
      <c r="C64" s="36">
        <v>15</v>
      </c>
      <c r="D64" s="37" t="s">
        <v>151</v>
      </c>
      <c r="E64" s="36">
        <v>56</v>
      </c>
      <c r="F64" s="37" t="s">
        <v>76</v>
      </c>
      <c r="G64" s="36">
        <v>493</v>
      </c>
      <c r="H64" s="37" t="s">
        <v>77</v>
      </c>
      <c r="I64" s="36">
        <v>539</v>
      </c>
      <c r="J64" s="37" t="s">
        <v>176</v>
      </c>
      <c r="K64" s="60">
        <v>0</v>
      </c>
      <c r="L64" s="36">
        <v>7646</v>
      </c>
      <c r="M64" s="38">
        <v>2020110010038</v>
      </c>
      <c r="N64" s="36" t="s">
        <v>74</v>
      </c>
      <c r="O64" s="36">
        <v>2</v>
      </c>
      <c r="P64" s="37" t="s">
        <v>80</v>
      </c>
      <c r="Q64" s="36" t="s">
        <v>86</v>
      </c>
      <c r="R64" s="39">
        <v>1</v>
      </c>
      <c r="S64" s="45">
        <v>0.2</v>
      </c>
      <c r="T64" s="45">
        <v>0.2</v>
      </c>
      <c r="U64" s="45">
        <v>0.2</v>
      </c>
      <c r="V64" s="45">
        <v>0.2</v>
      </c>
      <c r="W64" s="45">
        <v>0.2</v>
      </c>
      <c r="X64" s="36"/>
      <c r="Y64" s="36"/>
      <c r="Z64" s="40"/>
      <c r="AA64" s="40"/>
      <c r="AB64" s="36"/>
      <c r="AC64" s="40"/>
      <c r="AD64" s="40"/>
      <c r="AE64" s="36"/>
      <c r="AF64" s="40"/>
      <c r="AG64" s="40"/>
      <c r="AH64" s="36"/>
      <c r="AI64" s="40"/>
      <c r="AJ64" s="40"/>
      <c r="AK64" s="36"/>
      <c r="AL64" s="36"/>
      <c r="AM64" s="36"/>
      <c r="AN64" s="36"/>
      <c r="AO64" s="36"/>
      <c r="AP64" s="36">
        <v>0</v>
      </c>
      <c r="AQ64" s="36">
        <v>0</v>
      </c>
      <c r="AR64" s="40" t="e">
        <f t="shared" si="68"/>
        <v>#DIV/0!</v>
      </c>
      <c r="AS64" s="36">
        <v>0.3</v>
      </c>
      <c r="AT64" s="36">
        <v>0.3</v>
      </c>
      <c r="AU64" s="40">
        <f>+AT64/AS64</f>
        <v>1</v>
      </c>
      <c r="AV64" s="36">
        <v>0.6</v>
      </c>
      <c r="AW64" s="36"/>
      <c r="AX64" s="40"/>
      <c r="AY64" s="36">
        <v>1</v>
      </c>
      <c r="AZ64" s="36"/>
      <c r="BA64" s="40"/>
      <c r="BB64" s="36">
        <v>1.5</v>
      </c>
      <c r="BC64" s="36"/>
      <c r="BD64" s="40"/>
      <c r="BE64" s="36">
        <v>2</v>
      </c>
      <c r="BF64" s="36"/>
      <c r="BG64" s="40"/>
      <c r="BH64" s="40"/>
      <c r="BI64" s="42"/>
    </row>
    <row r="65" spans="1:61" s="43" customFormat="1" ht="59.25" customHeight="1">
      <c r="A65" s="36">
        <v>5</v>
      </c>
      <c r="B65" s="37" t="s">
        <v>75</v>
      </c>
      <c r="C65" s="36">
        <v>15</v>
      </c>
      <c r="D65" s="37" t="s">
        <v>151</v>
      </c>
      <c r="E65" s="36">
        <v>56</v>
      </c>
      <c r="F65" s="37" t="s">
        <v>76</v>
      </c>
      <c r="G65" s="36">
        <v>493</v>
      </c>
      <c r="H65" s="37" t="s">
        <v>77</v>
      </c>
      <c r="I65" s="36">
        <v>539</v>
      </c>
      <c r="J65" s="37" t="s">
        <v>176</v>
      </c>
      <c r="K65" s="60">
        <v>0</v>
      </c>
      <c r="L65" s="36">
        <v>7646</v>
      </c>
      <c r="M65" s="38">
        <v>2020110010038</v>
      </c>
      <c r="N65" s="36" t="s">
        <v>74</v>
      </c>
      <c r="O65" s="36">
        <v>3</v>
      </c>
      <c r="P65" s="37" t="s">
        <v>81</v>
      </c>
      <c r="Q65" s="36" t="s">
        <v>86</v>
      </c>
      <c r="R65" s="39">
        <v>5</v>
      </c>
      <c r="S65" s="39">
        <v>1</v>
      </c>
      <c r="T65" s="39">
        <v>1</v>
      </c>
      <c r="U65" s="39">
        <v>1</v>
      </c>
      <c r="V65" s="39">
        <v>1</v>
      </c>
      <c r="W65" s="39">
        <v>1</v>
      </c>
      <c r="X65" s="36"/>
      <c r="Y65" s="36"/>
      <c r="Z65" s="40"/>
      <c r="AA65" s="40"/>
      <c r="AB65" s="36"/>
      <c r="AC65" s="40"/>
      <c r="AD65" s="40"/>
      <c r="AE65" s="36"/>
      <c r="AF65" s="40"/>
      <c r="AG65" s="40"/>
      <c r="AH65" s="36"/>
      <c r="AI65" s="40"/>
      <c r="AJ65" s="40"/>
      <c r="AK65" s="36"/>
      <c r="AL65" s="36"/>
      <c r="AM65" s="36"/>
      <c r="AN65" s="36"/>
      <c r="AO65" s="36"/>
      <c r="AP65" s="36">
        <v>0.17</v>
      </c>
      <c r="AQ65" s="41">
        <v>0</v>
      </c>
      <c r="AR65" s="40">
        <f>+AQ65/AP65</f>
        <v>0</v>
      </c>
      <c r="AS65" s="36">
        <v>0.33</v>
      </c>
      <c r="AT65" s="41">
        <v>0</v>
      </c>
      <c r="AU65" s="40">
        <f>+AT65/AS65</f>
        <v>0</v>
      </c>
      <c r="AV65" s="41">
        <v>0.5</v>
      </c>
      <c r="AW65" s="41"/>
      <c r="AX65" s="40"/>
      <c r="AY65" s="41">
        <v>0.67</v>
      </c>
      <c r="AZ65" s="41"/>
      <c r="BA65" s="40"/>
      <c r="BB65" s="36">
        <v>0.84</v>
      </c>
      <c r="BC65" s="36"/>
      <c r="BD65" s="40"/>
      <c r="BE65" s="36">
        <v>1</v>
      </c>
      <c r="BF65" s="36"/>
      <c r="BG65" s="40"/>
      <c r="BH65" s="40"/>
      <c r="BI65" s="42"/>
    </row>
    <row r="66" spans="1:61" ht="65.25" customHeight="1">
      <c r="A66" s="14">
        <v>5</v>
      </c>
      <c r="B66" s="15" t="s">
        <v>75</v>
      </c>
      <c r="C66" s="14">
        <v>15</v>
      </c>
      <c r="D66" s="15" t="s">
        <v>151</v>
      </c>
      <c r="E66" s="14">
        <v>56</v>
      </c>
      <c r="F66" s="15" t="s">
        <v>76</v>
      </c>
      <c r="G66" s="14">
        <v>493</v>
      </c>
      <c r="H66" s="15" t="s">
        <v>77</v>
      </c>
      <c r="I66" s="14">
        <v>539</v>
      </c>
      <c r="J66" s="15" t="s">
        <v>176</v>
      </c>
      <c r="K66" s="57">
        <v>0</v>
      </c>
      <c r="L66" s="14">
        <v>7646</v>
      </c>
      <c r="M66" s="31">
        <v>2020110010038</v>
      </c>
      <c r="N66" s="14" t="s">
        <v>74</v>
      </c>
      <c r="O66" s="14">
        <v>4</v>
      </c>
      <c r="P66" s="15" t="s">
        <v>82</v>
      </c>
      <c r="Q66" s="14" t="s">
        <v>86</v>
      </c>
      <c r="R66" s="17">
        <v>1</v>
      </c>
      <c r="S66" s="23">
        <v>0.2</v>
      </c>
      <c r="T66" s="23">
        <v>0.2</v>
      </c>
      <c r="U66" s="23">
        <v>0.2</v>
      </c>
      <c r="V66" s="23">
        <v>0.2</v>
      </c>
      <c r="W66" s="23">
        <v>0.2</v>
      </c>
      <c r="X66" s="14"/>
      <c r="Y66" s="14"/>
      <c r="Z66" s="18"/>
      <c r="AA66" s="18"/>
      <c r="AB66" s="14"/>
      <c r="AC66" s="18"/>
      <c r="AD66" s="18"/>
      <c r="AE66" s="14"/>
      <c r="AF66" s="18"/>
      <c r="AG66" s="18"/>
      <c r="AH66" s="14"/>
      <c r="AI66" s="18"/>
      <c r="AJ66" s="18"/>
      <c r="AK66" s="14"/>
      <c r="AL66" s="14"/>
      <c r="AM66" s="14"/>
      <c r="AN66" s="14"/>
      <c r="AO66" s="14"/>
      <c r="AP66" s="14">
        <v>0.03</v>
      </c>
      <c r="AQ66" s="14">
        <v>0.03</v>
      </c>
      <c r="AR66" s="18">
        <f t="shared" ref="AR65:AR71" si="69">+AQ66/AP66</f>
        <v>1</v>
      </c>
      <c r="AS66" s="14">
        <v>7.0000000000000007E-2</v>
      </c>
      <c r="AT66" s="14">
        <v>7.0000000000000007E-2</v>
      </c>
      <c r="AU66" s="18">
        <f>+AT66/AS66</f>
        <v>1</v>
      </c>
      <c r="AV66" s="14">
        <v>0.11</v>
      </c>
      <c r="AW66" s="14"/>
      <c r="AX66" s="18"/>
      <c r="AY66" s="14">
        <v>0.15</v>
      </c>
      <c r="AZ66" s="14"/>
      <c r="BA66" s="18"/>
      <c r="BB66" s="14">
        <v>0.19</v>
      </c>
      <c r="BC66" s="14"/>
      <c r="BD66" s="18"/>
      <c r="BE66" s="14">
        <v>0.2</v>
      </c>
      <c r="BF66" s="14"/>
      <c r="BG66" s="18"/>
      <c r="BH66" s="18"/>
      <c r="BI66" s="22"/>
    </row>
    <row r="67" spans="1:61" s="43" customFormat="1" ht="57.75" customHeight="1">
      <c r="A67" s="36">
        <v>5</v>
      </c>
      <c r="B67" s="37" t="s">
        <v>75</v>
      </c>
      <c r="C67" s="36">
        <v>15</v>
      </c>
      <c r="D67" s="37" t="s">
        <v>151</v>
      </c>
      <c r="E67" s="36">
        <v>56</v>
      </c>
      <c r="F67" s="37" t="s">
        <v>76</v>
      </c>
      <c r="G67" s="36">
        <v>493</v>
      </c>
      <c r="H67" s="37" t="s">
        <v>77</v>
      </c>
      <c r="I67" s="36">
        <v>539</v>
      </c>
      <c r="J67" s="37" t="s">
        <v>176</v>
      </c>
      <c r="K67" s="60">
        <v>0</v>
      </c>
      <c r="L67" s="36">
        <v>7646</v>
      </c>
      <c r="M67" s="38">
        <v>2020110010038</v>
      </c>
      <c r="N67" s="36" t="s">
        <v>74</v>
      </c>
      <c r="O67" s="36">
        <v>5</v>
      </c>
      <c r="P67" s="37" t="s">
        <v>83</v>
      </c>
      <c r="Q67" s="36" t="s">
        <v>86</v>
      </c>
      <c r="R67" s="39">
        <v>1</v>
      </c>
      <c r="S67" s="45">
        <v>0.2</v>
      </c>
      <c r="T67" s="45">
        <v>0.2</v>
      </c>
      <c r="U67" s="45">
        <v>0.2</v>
      </c>
      <c r="V67" s="45">
        <v>0.2</v>
      </c>
      <c r="W67" s="45">
        <v>0.2</v>
      </c>
      <c r="X67" s="36"/>
      <c r="Y67" s="36"/>
      <c r="Z67" s="40"/>
      <c r="AA67" s="40"/>
      <c r="AB67" s="36"/>
      <c r="AC67" s="40"/>
      <c r="AD67" s="40"/>
      <c r="AE67" s="36"/>
      <c r="AF67" s="40"/>
      <c r="AG67" s="40"/>
      <c r="AH67" s="36"/>
      <c r="AI67" s="40"/>
      <c r="AJ67" s="40"/>
      <c r="AK67" s="36"/>
      <c r="AL67" s="36"/>
      <c r="AM67" s="36"/>
      <c r="AN67" s="36"/>
      <c r="AO67" s="36"/>
      <c r="AP67" s="36">
        <v>0.03</v>
      </c>
      <c r="AQ67" s="36">
        <v>0</v>
      </c>
      <c r="AR67" s="40">
        <f>+AQ67/AP67</f>
        <v>0</v>
      </c>
      <c r="AS67" s="36">
        <v>7.0000000000000007E-2</v>
      </c>
      <c r="AT67" s="36">
        <v>7.0000000000000007E-2</v>
      </c>
      <c r="AU67" s="40">
        <f>+AT67/AS67</f>
        <v>1</v>
      </c>
      <c r="AV67" s="36">
        <v>0.13</v>
      </c>
      <c r="AW67" s="36"/>
      <c r="AX67" s="40"/>
      <c r="AY67" s="36">
        <v>0.16</v>
      </c>
      <c r="AZ67" s="36"/>
      <c r="BA67" s="40"/>
      <c r="BB67" s="36">
        <v>0.19</v>
      </c>
      <c r="BC67" s="36"/>
      <c r="BD67" s="40"/>
      <c r="BE67" s="36">
        <v>0.2</v>
      </c>
      <c r="BF67" s="36"/>
      <c r="BG67" s="40"/>
      <c r="BH67" s="40"/>
      <c r="BI67" s="42"/>
    </row>
    <row r="68" spans="1:61" s="43" customFormat="1" ht="57" customHeight="1">
      <c r="A68" s="36">
        <v>5</v>
      </c>
      <c r="B68" s="37" t="s">
        <v>75</v>
      </c>
      <c r="C68" s="36">
        <v>15</v>
      </c>
      <c r="D68" s="37" t="s">
        <v>151</v>
      </c>
      <c r="E68" s="36">
        <v>56</v>
      </c>
      <c r="F68" s="37" t="s">
        <v>76</v>
      </c>
      <c r="G68" s="36">
        <v>493</v>
      </c>
      <c r="H68" s="37" t="s">
        <v>77</v>
      </c>
      <c r="I68" s="36">
        <v>539</v>
      </c>
      <c r="J68" s="37" t="s">
        <v>176</v>
      </c>
      <c r="K68" s="60">
        <v>0</v>
      </c>
      <c r="L68" s="36">
        <v>7646</v>
      </c>
      <c r="M68" s="38">
        <v>2020110010038</v>
      </c>
      <c r="N68" s="36" t="s">
        <v>74</v>
      </c>
      <c r="O68" s="36">
        <v>6</v>
      </c>
      <c r="P68" s="37" t="s">
        <v>84</v>
      </c>
      <c r="Q68" s="36" t="s">
        <v>86</v>
      </c>
      <c r="R68" s="39">
        <v>1</v>
      </c>
      <c r="S68" s="45">
        <v>0.2</v>
      </c>
      <c r="T68" s="45">
        <v>0.2</v>
      </c>
      <c r="U68" s="45">
        <v>0.2</v>
      </c>
      <c r="V68" s="45">
        <v>0.2</v>
      </c>
      <c r="W68" s="45">
        <v>0.2</v>
      </c>
      <c r="X68" s="36"/>
      <c r="Y68" s="36"/>
      <c r="Z68" s="40"/>
      <c r="AA68" s="40"/>
      <c r="AB68" s="36"/>
      <c r="AC68" s="40"/>
      <c r="AD68" s="40"/>
      <c r="AE68" s="36"/>
      <c r="AF68" s="40"/>
      <c r="AG68" s="40"/>
      <c r="AH68" s="36"/>
      <c r="AI68" s="40"/>
      <c r="AJ68" s="40"/>
      <c r="AK68" s="36"/>
      <c r="AL68" s="36"/>
      <c r="AM68" s="36"/>
      <c r="AN68" s="36"/>
      <c r="AO68" s="36"/>
      <c r="AP68" s="36">
        <v>0.02</v>
      </c>
      <c r="AQ68" s="36">
        <v>0.02</v>
      </c>
      <c r="AR68" s="40">
        <f t="shared" si="69"/>
        <v>1</v>
      </c>
      <c r="AS68" s="36">
        <v>0.05</v>
      </c>
      <c r="AT68" s="36">
        <v>0.05</v>
      </c>
      <c r="AU68" s="40">
        <f>+AT68/AS68</f>
        <v>1</v>
      </c>
      <c r="AV68" s="36">
        <v>0.09</v>
      </c>
      <c r="AW68" s="36"/>
      <c r="AX68" s="40"/>
      <c r="AY68" s="36">
        <v>0.13</v>
      </c>
      <c r="AZ68" s="36"/>
      <c r="BA68" s="40"/>
      <c r="BB68" s="36">
        <v>0.17</v>
      </c>
      <c r="BC68" s="36"/>
      <c r="BD68" s="40"/>
      <c r="BE68" s="36">
        <v>0.2</v>
      </c>
      <c r="BF68" s="36"/>
      <c r="BG68" s="40"/>
      <c r="BH68" s="40"/>
      <c r="BI68" s="42"/>
    </row>
    <row r="69" spans="1:61" s="52" customFormat="1" ht="70.5" customHeight="1">
      <c r="A69" s="16">
        <f>+A66</f>
        <v>5</v>
      </c>
      <c r="B69" s="16" t="str">
        <f t="shared" ref="B69:BI69" si="70">+B66</f>
        <v>Construir Bogotá Región con gobierno abierto, transparente y ciudadanía consciente</v>
      </c>
      <c r="C69" s="16">
        <f t="shared" si="70"/>
        <v>15</v>
      </c>
      <c r="D69" s="16" t="str">
        <f t="shared" si="70"/>
        <v xml:space="preserve">Gestión pública efectiva, abierta y transparente </v>
      </c>
      <c r="E69" s="16">
        <f t="shared" si="70"/>
        <v>56</v>
      </c>
      <c r="F69" s="16" t="str">
        <f t="shared" si="70"/>
        <v>Gestión Pública Efectiva</v>
      </c>
      <c r="G69" s="16">
        <f t="shared" si="70"/>
        <v>493</v>
      </c>
      <c r="H69" s="16" t="str">
        <f t="shared" si="70"/>
        <v>Desarrollar y mantener al 100% la capacidad institucional a través de la mejora en la infraestructura física, tecnológica y de gestión en beneficio de la ciudadanía.</v>
      </c>
      <c r="I69" s="54">
        <f t="shared" si="70"/>
        <v>539</v>
      </c>
      <c r="J69" s="54" t="str">
        <f t="shared" si="70"/>
        <v>Porcentaje de la capacidad institucional desarrollada y mantenida</v>
      </c>
      <c r="K69" s="54">
        <f t="shared" si="70"/>
        <v>0</v>
      </c>
      <c r="L69" s="54">
        <f t="shared" si="70"/>
        <v>7646</v>
      </c>
      <c r="M69" s="55">
        <f t="shared" si="70"/>
        <v>2020110010038</v>
      </c>
      <c r="N69" s="54" t="str">
        <f t="shared" si="70"/>
        <v>Fortalecimiento a la gestión, la innovación tecnológica y la comunicación pública de la Secretaría de 
Cultura, Recreación y Deporte de Bogotá</v>
      </c>
      <c r="O69" s="54">
        <f t="shared" si="70"/>
        <v>4</v>
      </c>
      <c r="P69" s="54" t="str">
        <f t="shared" si="70"/>
        <v>Elaborar 1 plan de atención de requerimientos para fortalecer la gestión y el clima laboral.</v>
      </c>
      <c r="Q69" s="54" t="s">
        <v>178</v>
      </c>
      <c r="R69" s="56">
        <v>1</v>
      </c>
      <c r="S69" s="56">
        <v>1</v>
      </c>
      <c r="T69" s="56">
        <v>1</v>
      </c>
      <c r="U69" s="56">
        <v>1</v>
      </c>
      <c r="V69" s="56">
        <v>1</v>
      </c>
      <c r="W69" s="56">
        <v>1</v>
      </c>
      <c r="X69" s="16">
        <f t="shared" si="70"/>
        <v>0</v>
      </c>
      <c r="Y69" s="16">
        <f t="shared" si="70"/>
        <v>0</v>
      </c>
      <c r="Z69" s="16">
        <f t="shared" si="70"/>
        <v>0</v>
      </c>
      <c r="AA69" s="16">
        <f t="shared" si="70"/>
        <v>0</v>
      </c>
      <c r="AB69" s="16">
        <f t="shared" si="70"/>
        <v>0</v>
      </c>
      <c r="AC69" s="16">
        <f t="shared" si="70"/>
        <v>0</v>
      </c>
      <c r="AD69" s="16">
        <f t="shared" si="70"/>
        <v>0</v>
      </c>
      <c r="AE69" s="16">
        <f t="shared" si="70"/>
        <v>0</v>
      </c>
      <c r="AF69" s="16">
        <f t="shared" si="70"/>
        <v>0</v>
      </c>
      <c r="AG69" s="16">
        <f t="shared" si="70"/>
        <v>0</v>
      </c>
      <c r="AH69" s="16">
        <f t="shared" si="70"/>
        <v>0</v>
      </c>
      <c r="AI69" s="16">
        <f t="shared" si="70"/>
        <v>0</v>
      </c>
      <c r="AJ69" s="16">
        <f t="shared" si="70"/>
        <v>0</v>
      </c>
      <c r="AK69" s="16">
        <f t="shared" si="70"/>
        <v>0</v>
      </c>
      <c r="AL69" s="16">
        <f t="shared" si="70"/>
        <v>0</v>
      </c>
      <c r="AM69" s="16">
        <f t="shared" si="70"/>
        <v>0</v>
      </c>
      <c r="AN69" s="16">
        <f t="shared" si="70"/>
        <v>0</v>
      </c>
      <c r="AO69" s="16">
        <f t="shared" si="70"/>
        <v>0</v>
      </c>
      <c r="AP69" s="65">
        <v>0.15</v>
      </c>
      <c r="AQ69" s="65">
        <v>0.15</v>
      </c>
      <c r="AR69" s="65">
        <f t="shared" si="69"/>
        <v>1</v>
      </c>
      <c r="AS69" s="65">
        <v>0.35</v>
      </c>
      <c r="AT69" s="65">
        <v>0.35</v>
      </c>
      <c r="AU69" s="65">
        <f>+AT69/AS69</f>
        <v>1</v>
      </c>
      <c r="AV69" s="65">
        <v>0.55000000000000004</v>
      </c>
      <c r="AW69" s="65"/>
      <c r="AX69" s="65">
        <f>+AW69/AV69</f>
        <v>0</v>
      </c>
      <c r="AY69" s="65">
        <v>0.75</v>
      </c>
      <c r="AZ69" s="65"/>
      <c r="BA69" s="65">
        <f>+AZ69/AY69</f>
        <v>0</v>
      </c>
      <c r="BB69" s="65">
        <v>0.95</v>
      </c>
      <c r="BC69" s="65"/>
      <c r="BD69" s="65">
        <f>+BC69/BB69</f>
        <v>0</v>
      </c>
      <c r="BE69" s="65">
        <v>1</v>
      </c>
      <c r="BF69" s="65"/>
      <c r="BG69" s="65">
        <f>+BF69/BE69</f>
        <v>0</v>
      </c>
      <c r="BH69" s="65">
        <f t="shared" si="70"/>
        <v>0</v>
      </c>
      <c r="BI69" s="65">
        <f t="shared" si="70"/>
        <v>0</v>
      </c>
    </row>
    <row r="70" spans="1:61" ht="65.25" customHeight="1">
      <c r="A70" s="14">
        <v>5</v>
      </c>
      <c r="B70" s="15" t="s">
        <v>75</v>
      </c>
      <c r="C70" s="14">
        <v>15</v>
      </c>
      <c r="D70" s="15" t="s">
        <v>151</v>
      </c>
      <c r="E70" s="14">
        <v>56</v>
      </c>
      <c r="F70" s="15" t="s">
        <v>76</v>
      </c>
      <c r="G70" s="14">
        <v>539</v>
      </c>
      <c r="H70" s="15" t="s">
        <v>78</v>
      </c>
      <c r="I70" s="14">
        <v>588</v>
      </c>
      <c r="J70" s="15" t="s">
        <v>176</v>
      </c>
      <c r="K70" s="57">
        <v>0</v>
      </c>
      <c r="L70" s="14">
        <v>7646</v>
      </c>
      <c r="M70" s="31">
        <v>2020110010038</v>
      </c>
      <c r="N70" s="14" t="s">
        <v>74</v>
      </c>
      <c r="O70" s="14">
        <v>7</v>
      </c>
      <c r="P70" s="15" t="s">
        <v>85</v>
      </c>
      <c r="Q70" s="14" t="s">
        <v>86</v>
      </c>
      <c r="R70" s="17">
        <v>1</v>
      </c>
      <c r="S70" s="23">
        <v>0.2</v>
      </c>
      <c r="T70" s="23">
        <v>0.2</v>
      </c>
      <c r="U70" s="23">
        <v>0.2</v>
      </c>
      <c r="V70" s="23">
        <v>0.2</v>
      </c>
      <c r="W70" s="23">
        <v>0.2</v>
      </c>
      <c r="X70" s="14"/>
      <c r="Y70" s="14"/>
      <c r="Z70" s="18"/>
      <c r="AA70" s="18"/>
      <c r="AB70" s="14"/>
      <c r="AC70" s="18"/>
      <c r="AD70" s="18"/>
      <c r="AE70" s="14"/>
      <c r="AF70" s="18"/>
      <c r="AG70" s="18"/>
      <c r="AH70" s="14"/>
      <c r="AI70" s="18"/>
      <c r="AJ70" s="18"/>
      <c r="AK70" s="14"/>
      <c r="AL70" s="14"/>
      <c r="AM70" s="14"/>
      <c r="AN70" s="14"/>
      <c r="AO70" s="14"/>
      <c r="AP70" s="14">
        <v>0.03</v>
      </c>
      <c r="AQ70" s="14">
        <v>0.03</v>
      </c>
      <c r="AR70" s="18">
        <f t="shared" si="69"/>
        <v>1</v>
      </c>
      <c r="AS70" s="14">
        <v>0.06</v>
      </c>
      <c r="AT70" s="14">
        <v>0.06</v>
      </c>
      <c r="AU70" s="18">
        <f>+AT70/AS70</f>
        <v>1</v>
      </c>
      <c r="AV70" s="14" t="s">
        <v>180</v>
      </c>
      <c r="AW70" s="14"/>
      <c r="AX70" s="18" t="e">
        <f>+AW70/AV70</f>
        <v>#VALUE!</v>
      </c>
      <c r="AY70" s="14">
        <v>0.12</v>
      </c>
      <c r="AZ70" s="14"/>
      <c r="BA70" s="18">
        <f>+AZ70/AY70</f>
        <v>0</v>
      </c>
      <c r="BB70" s="14">
        <v>0.15</v>
      </c>
      <c r="BC70" s="14"/>
      <c r="BD70" s="18">
        <f>+BC70/BB70</f>
        <v>0</v>
      </c>
      <c r="BE70" s="14">
        <v>0.2</v>
      </c>
      <c r="BF70" s="14"/>
      <c r="BG70" s="18">
        <f>+BF70/BE70</f>
        <v>0</v>
      </c>
      <c r="BH70" s="18"/>
      <c r="BI70" s="22"/>
    </row>
    <row r="71" spans="1:61" s="52" customFormat="1" ht="90.75" customHeight="1">
      <c r="A71" s="16">
        <f>+A70</f>
        <v>5</v>
      </c>
      <c r="B71" s="16" t="str">
        <f t="shared" ref="B71:BI71" si="71">+B70</f>
        <v>Construir Bogotá Región con gobierno abierto, transparente y ciudadanía consciente</v>
      </c>
      <c r="C71" s="16">
        <f t="shared" si="71"/>
        <v>15</v>
      </c>
      <c r="D71" s="16" t="str">
        <f t="shared" si="71"/>
        <v xml:space="preserve">Gestión pública efectiva, abierta y transparente </v>
      </c>
      <c r="E71" s="16">
        <f t="shared" si="71"/>
        <v>56</v>
      </c>
      <c r="F71" s="16" t="str">
        <f t="shared" si="71"/>
        <v>Gestión Pública Efectiva</v>
      </c>
      <c r="G71" s="16">
        <f t="shared" si="71"/>
        <v>539</v>
      </c>
      <c r="H71" s="16" t="str">
        <f t="shared" si="71"/>
        <v>Realizar el 100% de las acciones para el fortalecimiento de la comunicación pública.</v>
      </c>
      <c r="I71" s="54">
        <f t="shared" si="71"/>
        <v>588</v>
      </c>
      <c r="J71" s="54" t="str">
        <f t="shared" si="71"/>
        <v>Porcentaje de la capacidad institucional desarrollada y mantenida</v>
      </c>
      <c r="K71" s="54">
        <f t="shared" si="71"/>
        <v>0</v>
      </c>
      <c r="L71" s="54">
        <f t="shared" si="71"/>
        <v>7646</v>
      </c>
      <c r="M71" s="55">
        <f t="shared" si="71"/>
        <v>2020110010038</v>
      </c>
      <c r="N71" s="54" t="str">
        <f t="shared" si="71"/>
        <v>Fortalecimiento a la gestión, la innovación tecnológica y la comunicación pública de la Secretaría de 
Cultura, Recreación y Deporte de Bogotá</v>
      </c>
      <c r="O71" s="54">
        <f t="shared" si="71"/>
        <v>7</v>
      </c>
      <c r="P71" s="54" t="str">
        <f t="shared" si="71"/>
        <v>Realizar 1 plan de acción de formación, fortalecimiento, eventos territoriales, actividades comunitarias, campañas y estrategias de comunicación.</v>
      </c>
      <c r="Q71" s="54" t="s">
        <v>178</v>
      </c>
      <c r="R71" s="56">
        <v>1</v>
      </c>
      <c r="S71" s="56">
        <v>1</v>
      </c>
      <c r="T71" s="56">
        <v>1</v>
      </c>
      <c r="U71" s="56">
        <v>1</v>
      </c>
      <c r="V71" s="56">
        <v>1</v>
      </c>
      <c r="W71" s="56">
        <v>1</v>
      </c>
      <c r="X71" s="16">
        <f t="shared" si="71"/>
        <v>0</v>
      </c>
      <c r="Y71" s="16">
        <f t="shared" si="71"/>
        <v>0</v>
      </c>
      <c r="Z71" s="16">
        <f t="shared" si="71"/>
        <v>0</v>
      </c>
      <c r="AA71" s="16">
        <f t="shared" si="71"/>
        <v>0</v>
      </c>
      <c r="AB71" s="16">
        <f t="shared" si="71"/>
        <v>0</v>
      </c>
      <c r="AC71" s="16">
        <f t="shared" si="71"/>
        <v>0</v>
      </c>
      <c r="AD71" s="16">
        <f t="shared" si="71"/>
        <v>0</v>
      </c>
      <c r="AE71" s="16">
        <f t="shared" si="71"/>
        <v>0</v>
      </c>
      <c r="AF71" s="16">
        <f t="shared" si="71"/>
        <v>0</v>
      </c>
      <c r="AG71" s="16">
        <f t="shared" si="71"/>
        <v>0</v>
      </c>
      <c r="AH71" s="16">
        <f t="shared" si="71"/>
        <v>0</v>
      </c>
      <c r="AI71" s="16">
        <f t="shared" si="71"/>
        <v>0</v>
      </c>
      <c r="AJ71" s="16">
        <f t="shared" si="71"/>
        <v>0</v>
      </c>
      <c r="AK71" s="16">
        <f t="shared" si="71"/>
        <v>0</v>
      </c>
      <c r="AL71" s="16">
        <f t="shared" si="71"/>
        <v>0</v>
      </c>
      <c r="AM71" s="16">
        <f t="shared" si="71"/>
        <v>0</v>
      </c>
      <c r="AN71" s="16">
        <f t="shared" si="71"/>
        <v>0</v>
      </c>
      <c r="AO71" s="16">
        <f t="shared" si="71"/>
        <v>0</v>
      </c>
      <c r="AP71" s="65">
        <v>0.15</v>
      </c>
      <c r="AQ71" s="65">
        <v>0.15</v>
      </c>
      <c r="AR71" s="65">
        <f t="shared" si="69"/>
        <v>1</v>
      </c>
      <c r="AS71" s="65">
        <v>0.3</v>
      </c>
      <c r="AT71" s="65">
        <v>0.3</v>
      </c>
      <c r="AU71" s="65">
        <f t="shared" si="71"/>
        <v>1</v>
      </c>
      <c r="AV71" s="65">
        <v>0.45</v>
      </c>
      <c r="AW71" s="65"/>
      <c r="AX71" s="65">
        <f>+AW71/AV71</f>
        <v>0</v>
      </c>
      <c r="AY71" s="65">
        <v>0.6</v>
      </c>
      <c r="AZ71" s="65"/>
      <c r="BA71" s="65">
        <f>+AZ71/AY71</f>
        <v>0</v>
      </c>
      <c r="BB71" s="65">
        <v>0.75</v>
      </c>
      <c r="BC71" s="65">
        <f t="shared" si="71"/>
        <v>0</v>
      </c>
      <c r="BD71" s="65">
        <f>+BC71/BB71</f>
        <v>0</v>
      </c>
      <c r="BE71" s="65">
        <v>1</v>
      </c>
      <c r="BF71" s="65">
        <f t="shared" si="71"/>
        <v>0</v>
      </c>
      <c r="BG71" s="65">
        <f>+BF71/BE71</f>
        <v>0</v>
      </c>
      <c r="BH71" s="65">
        <f t="shared" si="71"/>
        <v>0</v>
      </c>
      <c r="BI71" s="65">
        <f t="shared" si="71"/>
        <v>0</v>
      </c>
    </row>
    <row r="77" spans="1:61">
      <c r="R77" s="34"/>
    </row>
    <row r="78" spans="1:61">
      <c r="R78" s="35"/>
    </row>
    <row r="79" spans="1:61">
      <c r="R79" s="35"/>
    </row>
    <row r="80" spans="1:61">
      <c r="R80" s="35"/>
    </row>
    <row r="81" spans="18:18">
      <c r="R81" s="35"/>
    </row>
    <row r="82" spans="18:18">
      <c r="R82" s="34"/>
    </row>
  </sheetData>
  <autoFilter ref="A8:BI71" xr:uid="{00000000-0009-0000-0000-000000000000}"/>
  <mergeCells count="26">
    <mergeCell ref="V7:V8"/>
    <mergeCell ref="W7:W8"/>
    <mergeCell ref="X7:BI7"/>
    <mergeCell ref="M7:M8"/>
    <mergeCell ref="N7:N8"/>
    <mergeCell ref="Q7:Q8"/>
    <mergeCell ref="R7:R8"/>
    <mergeCell ref="S7:S8"/>
    <mergeCell ref="T7:T8"/>
    <mergeCell ref="U7:U8"/>
    <mergeCell ref="A1:A3"/>
    <mergeCell ref="B1:BG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O7:O8"/>
    <mergeCell ref="P7:P8"/>
  </mergeCells>
  <pageMargins left="0.74791666666666701" right="0.74791666666666701" top="0.98402777777777795" bottom="0.98402777777777795" header="0.51180555555555496" footer="0.51180555555555496"/>
  <pageSetup paperSize="9" firstPageNumber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"/>
  <sheetViews>
    <sheetView zoomScaleNormal="100" workbookViewId="0"/>
  </sheetViews>
  <sheetFormatPr baseColWidth="10" defaultColWidth="9" defaultRowHeight="14.25"/>
  <cols>
    <col min="1" max="1" width="10.75"/>
    <col min="2" max="2" width="19.875"/>
    <col min="3" max="3" width="17.625"/>
    <col min="4" max="5" width="10.75"/>
    <col min="6" max="6" width="14.75"/>
    <col min="7" max="9" width="10.75"/>
    <col min="10" max="26" width="8.875"/>
    <col min="27" max="1025" width="15.5"/>
  </cols>
  <sheetData>
    <row r="1" spans="1:26" ht="45" customHeight="1">
      <c r="A1" s="25" t="s">
        <v>45</v>
      </c>
      <c r="B1" s="25" t="s">
        <v>46</v>
      </c>
      <c r="C1" s="25" t="s">
        <v>47</v>
      </c>
      <c r="D1" s="25" t="s">
        <v>48</v>
      </c>
      <c r="E1" s="25" t="s">
        <v>49</v>
      </c>
      <c r="F1" s="25" t="s">
        <v>50</v>
      </c>
      <c r="G1" s="25" t="s">
        <v>51</v>
      </c>
      <c r="H1" s="25" t="s">
        <v>52</v>
      </c>
      <c r="I1" s="25" t="s">
        <v>16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25" customHeight="1">
      <c r="A2" s="27">
        <v>119</v>
      </c>
      <c r="B2" s="27">
        <v>125</v>
      </c>
      <c r="C2" s="27">
        <v>340</v>
      </c>
      <c r="D2" s="27">
        <v>109</v>
      </c>
      <c r="E2" s="27" t="s">
        <v>53</v>
      </c>
      <c r="F2" s="27" t="s">
        <v>54</v>
      </c>
      <c r="G2" s="28">
        <v>150000</v>
      </c>
      <c r="H2" s="29">
        <v>42369</v>
      </c>
      <c r="I2" s="30" t="s">
        <v>55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25" customHeight="1">
      <c r="A3" s="27">
        <v>119</v>
      </c>
      <c r="B3" s="27">
        <v>125</v>
      </c>
      <c r="C3" s="27">
        <v>341</v>
      </c>
      <c r="D3" s="27">
        <v>110</v>
      </c>
      <c r="E3" s="27" t="s">
        <v>53</v>
      </c>
      <c r="F3" s="27" t="s">
        <v>54</v>
      </c>
      <c r="G3" s="28">
        <v>51</v>
      </c>
      <c r="H3" s="29">
        <v>42369</v>
      </c>
      <c r="I3" s="30" t="s">
        <v>55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customHeight="1">
      <c r="A4" s="27">
        <v>119</v>
      </c>
      <c r="B4" s="27">
        <v>125</v>
      </c>
      <c r="C4" s="27">
        <v>342</v>
      </c>
      <c r="D4" s="27">
        <v>111</v>
      </c>
      <c r="E4" s="27" t="s">
        <v>53</v>
      </c>
      <c r="F4" s="27" t="s">
        <v>54</v>
      </c>
      <c r="G4" s="28">
        <v>6</v>
      </c>
      <c r="H4" s="29">
        <v>42369</v>
      </c>
      <c r="I4" s="30" t="s">
        <v>55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Carrion</dc:creator>
  <dc:description/>
  <cp:lastModifiedBy>HOME</cp:lastModifiedBy>
  <cp:revision>3</cp:revision>
  <cp:lastPrinted>2017-05-11T14:38:14Z</cp:lastPrinted>
  <dcterms:created xsi:type="dcterms:W3CDTF">2017-04-10T19:01:39Z</dcterms:created>
  <dcterms:modified xsi:type="dcterms:W3CDTF">2020-09-16T00:44:07Z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